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ata D\LICPFL\public disclosures\public disclosure-062024\"/>
    </mc:Choice>
  </mc:AlternateContent>
  <xr:revisionPtr revIDLastSave="0" documentId="13_ncr:1_{2AC3AF1D-BB2D-4324-B8EB-153030256E06}" xr6:coauthVersionLast="47" xr6:coauthVersionMax="47" xr10:uidLastSave="{00000000-0000-0000-0000-000000000000}"/>
  <bookViews>
    <workbookView xWindow="-120" yWindow="-120" windowWidth="24240" windowHeight="13020" tabRatio="877" xr2:uid="{00000000-000D-0000-FFFF-FFFF00000000}"/>
  </bookViews>
  <sheets>
    <sheet name="APY" sheetId="5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xlnm._FilterDatabase" localSheetId="0" hidden="1">APY!$E$1:$E$677</definedName>
    <definedName name="_xlnm.Print_Area" localSheetId="0">APY!$D$1:$I$677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04" i="5" l="1"/>
  <c r="I305" i="5"/>
  <c r="I306" i="5"/>
  <c r="I307" i="5"/>
  <c r="I308" i="5"/>
  <c r="I309" i="5"/>
  <c r="I310" i="5"/>
  <c r="I311" i="5"/>
  <c r="I312" i="5"/>
  <c r="I313" i="5"/>
  <c r="I314" i="5"/>
  <c r="I315" i="5"/>
  <c r="I316" i="5"/>
  <c r="I317" i="5"/>
  <c r="I318" i="5"/>
  <c r="I319" i="5"/>
  <c r="I320" i="5"/>
  <c r="I321" i="5"/>
  <c r="I322" i="5"/>
  <c r="I323" i="5"/>
  <c r="I324" i="5"/>
  <c r="I325" i="5"/>
  <c r="I326" i="5"/>
  <c r="I327" i="5"/>
  <c r="I328" i="5"/>
  <c r="I329" i="5"/>
  <c r="I330" i="5"/>
  <c r="I331" i="5"/>
  <c r="I332" i="5"/>
  <c r="I333" i="5"/>
  <c r="I334" i="5"/>
  <c r="I335" i="5"/>
  <c r="I336" i="5"/>
  <c r="I337" i="5"/>
  <c r="I338" i="5"/>
  <c r="I339" i="5"/>
  <c r="I340" i="5"/>
  <c r="I341" i="5"/>
  <c r="I342" i="5"/>
  <c r="I343" i="5"/>
  <c r="I344" i="5"/>
  <c r="I345" i="5"/>
  <c r="I346" i="5"/>
  <c r="I347" i="5"/>
  <c r="I348" i="5"/>
  <c r="I349" i="5"/>
  <c r="I350" i="5"/>
  <c r="I351" i="5"/>
  <c r="I352" i="5"/>
  <c r="I353" i="5"/>
  <c r="I354" i="5"/>
  <c r="I355" i="5"/>
  <c r="I356" i="5"/>
  <c r="I357" i="5"/>
  <c r="I358" i="5"/>
  <c r="I359" i="5"/>
  <c r="I360" i="5"/>
  <c r="I361" i="5"/>
  <c r="I362" i="5"/>
  <c r="I363" i="5"/>
  <c r="I364" i="5"/>
  <c r="I365" i="5"/>
  <c r="I366" i="5"/>
  <c r="I367" i="5"/>
  <c r="I368" i="5"/>
  <c r="I369" i="5"/>
  <c r="I370" i="5"/>
  <c r="I371" i="5"/>
  <c r="I372" i="5"/>
  <c r="I373" i="5"/>
  <c r="I374" i="5"/>
  <c r="I375" i="5"/>
  <c r="I376" i="5"/>
  <c r="I377" i="5"/>
  <c r="I378" i="5"/>
  <c r="I379" i="5"/>
  <c r="I380" i="5"/>
  <c r="I381" i="5"/>
  <c r="I382" i="5"/>
  <c r="I383" i="5"/>
  <c r="I384" i="5"/>
  <c r="I385" i="5"/>
  <c r="I386" i="5"/>
  <c r="I387" i="5"/>
  <c r="I388" i="5"/>
  <c r="I389" i="5"/>
  <c r="I390" i="5"/>
  <c r="I391" i="5"/>
  <c r="I392" i="5"/>
  <c r="I393" i="5"/>
  <c r="I394" i="5"/>
  <c r="I395" i="5"/>
  <c r="I396" i="5"/>
  <c r="I397" i="5"/>
  <c r="I398" i="5"/>
  <c r="I399" i="5"/>
  <c r="I400" i="5"/>
  <c r="I401" i="5"/>
  <c r="I402" i="5"/>
  <c r="I403" i="5"/>
  <c r="I404" i="5"/>
  <c r="I405" i="5"/>
  <c r="I406" i="5"/>
  <c r="I407" i="5"/>
  <c r="I408" i="5"/>
  <c r="I409" i="5"/>
  <c r="I410" i="5"/>
  <c r="I411" i="5"/>
  <c r="I412" i="5"/>
  <c r="I413" i="5"/>
  <c r="I414" i="5"/>
  <c r="I415" i="5"/>
  <c r="I416" i="5"/>
  <c r="I417" i="5"/>
  <c r="I418" i="5"/>
  <c r="I419" i="5"/>
  <c r="I420" i="5"/>
  <c r="I421" i="5"/>
  <c r="I422" i="5"/>
  <c r="I423" i="5"/>
  <c r="I424" i="5"/>
  <c r="I425" i="5"/>
  <c r="I426" i="5"/>
  <c r="I427" i="5"/>
  <c r="I428" i="5"/>
  <c r="I429" i="5"/>
  <c r="I430" i="5"/>
  <c r="I431" i="5"/>
  <c r="I432" i="5"/>
  <c r="I433" i="5"/>
  <c r="I434" i="5"/>
  <c r="I435" i="5"/>
  <c r="I436" i="5"/>
  <c r="I437" i="5"/>
  <c r="I438" i="5"/>
  <c r="I439" i="5"/>
  <c r="I440" i="5"/>
  <c r="I441" i="5"/>
  <c r="I442" i="5"/>
  <c r="I443" i="5"/>
  <c r="I444" i="5"/>
  <c r="I445" i="5"/>
  <c r="I446" i="5"/>
  <c r="I447" i="5"/>
  <c r="I448" i="5"/>
  <c r="I449" i="5"/>
  <c r="I450" i="5"/>
  <c r="I451" i="5"/>
  <c r="I452" i="5"/>
  <c r="I453" i="5"/>
  <c r="I454" i="5"/>
  <c r="I455" i="5"/>
  <c r="I456" i="5"/>
  <c r="I457" i="5"/>
  <c r="I458" i="5"/>
  <c r="I459" i="5"/>
  <c r="I460" i="5"/>
  <c r="I461" i="5"/>
  <c r="I462" i="5"/>
  <c r="I463" i="5"/>
  <c r="I464" i="5"/>
  <c r="I465" i="5"/>
  <c r="I466" i="5"/>
  <c r="I467" i="5"/>
  <c r="I468" i="5"/>
  <c r="I469" i="5"/>
  <c r="I470" i="5"/>
  <c r="I471" i="5"/>
  <c r="I472" i="5"/>
  <c r="I473" i="5"/>
  <c r="I474" i="5"/>
  <c r="I475" i="5"/>
  <c r="I476" i="5"/>
  <c r="I477" i="5"/>
  <c r="I478" i="5"/>
  <c r="I479" i="5"/>
  <c r="I480" i="5"/>
  <c r="I481" i="5"/>
  <c r="I482" i="5"/>
  <c r="I483" i="5"/>
  <c r="I484" i="5"/>
  <c r="I485" i="5"/>
  <c r="I486" i="5"/>
  <c r="I487" i="5"/>
  <c r="I488" i="5"/>
  <c r="I489" i="5"/>
  <c r="I490" i="5"/>
  <c r="I491" i="5"/>
  <c r="I492" i="5"/>
  <c r="I493" i="5"/>
  <c r="I494" i="5"/>
  <c r="I495" i="5"/>
  <c r="I496" i="5"/>
  <c r="I497" i="5"/>
  <c r="I498" i="5"/>
  <c r="I499" i="5"/>
  <c r="I500" i="5"/>
  <c r="I501" i="5"/>
  <c r="I502" i="5"/>
  <c r="I503" i="5"/>
  <c r="I504" i="5"/>
  <c r="I505" i="5"/>
  <c r="I506" i="5"/>
  <c r="I507" i="5"/>
  <c r="I508" i="5"/>
  <c r="I509" i="5"/>
  <c r="I510" i="5"/>
  <c r="I511" i="5"/>
  <c r="I512" i="5"/>
  <c r="I513" i="5"/>
  <c r="I514" i="5"/>
  <c r="I515" i="5"/>
  <c r="I516" i="5"/>
  <c r="I517" i="5"/>
  <c r="I518" i="5"/>
  <c r="I519" i="5"/>
  <c r="I520" i="5"/>
  <c r="I521" i="5"/>
  <c r="I522" i="5"/>
  <c r="I523" i="5"/>
  <c r="I524" i="5"/>
  <c r="I525" i="5"/>
  <c r="I526" i="5"/>
  <c r="I527" i="5"/>
  <c r="I528" i="5"/>
  <c r="I529" i="5"/>
  <c r="I530" i="5"/>
  <c r="I531" i="5"/>
  <c r="I532" i="5"/>
  <c r="I533" i="5"/>
  <c r="I534" i="5"/>
  <c r="I535" i="5"/>
  <c r="I536" i="5"/>
  <c r="I537" i="5"/>
  <c r="I538" i="5"/>
  <c r="I539" i="5"/>
  <c r="I540" i="5"/>
  <c r="I541" i="5"/>
  <c r="I542" i="5"/>
  <c r="I543" i="5"/>
  <c r="I544" i="5"/>
  <c r="I545" i="5"/>
  <c r="I546" i="5"/>
  <c r="I547" i="5"/>
  <c r="I548" i="5"/>
  <c r="I549" i="5"/>
  <c r="I550" i="5"/>
  <c r="I551" i="5"/>
  <c r="I552" i="5"/>
  <c r="I553" i="5"/>
  <c r="I554" i="5"/>
  <c r="I555" i="5"/>
  <c r="I556" i="5"/>
  <c r="I557" i="5"/>
  <c r="I558" i="5"/>
  <c r="I559" i="5"/>
  <c r="I560" i="5"/>
  <c r="I561" i="5"/>
  <c r="I562" i="5"/>
  <c r="I563" i="5"/>
  <c r="I564" i="5"/>
  <c r="I565" i="5"/>
  <c r="I566" i="5"/>
  <c r="I567" i="5"/>
  <c r="I568" i="5"/>
  <c r="I569" i="5"/>
  <c r="I570" i="5"/>
  <c r="I571" i="5"/>
  <c r="I572" i="5"/>
  <c r="I573" i="5"/>
  <c r="I574" i="5"/>
  <c r="I575" i="5"/>
  <c r="I576" i="5"/>
  <c r="I577" i="5"/>
  <c r="I578" i="5"/>
  <c r="I579" i="5"/>
  <c r="I580" i="5"/>
  <c r="I581" i="5"/>
  <c r="I582" i="5"/>
  <c r="I583" i="5"/>
  <c r="I584" i="5"/>
  <c r="I585" i="5"/>
  <c r="I586" i="5"/>
  <c r="I587" i="5"/>
  <c r="I588" i="5"/>
  <c r="I589" i="5"/>
  <c r="I590" i="5"/>
  <c r="I591" i="5"/>
  <c r="I592" i="5"/>
  <c r="I593" i="5"/>
  <c r="I594" i="5"/>
  <c r="I595" i="5"/>
  <c r="I596" i="5"/>
  <c r="I597" i="5"/>
  <c r="I598" i="5"/>
  <c r="I599" i="5"/>
  <c r="I600" i="5"/>
  <c r="I601" i="5"/>
  <c r="I602" i="5"/>
  <c r="I603" i="5"/>
  <c r="I604" i="5"/>
  <c r="I605" i="5"/>
  <c r="I606" i="5"/>
  <c r="I607" i="5"/>
  <c r="I608" i="5"/>
  <c r="I609" i="5"/>
  <c r="I610" i="5"/>
  <c r="I611" i="5"/>
  <c r="I612" i="5"/>
  <c r="I613" i="5"/>
  <c r="I614" i="5"/>
  <c r="I615" i="5"/>
  <c r="I616" i="5"/>
  <c r="I617" i="5"/>
  <c r="I618" i="5"/>
  <c r="I619" i="5"/>
  <c r="I620" i="5"/>
  <c r="I621" i="5"/>
  <c r="I622" i="5"/>
  <c r="I623" i="5"/>
  <c r="I624" i="5"/>
  <c r="I625" i="5"/>
  <c r="I626" i="5"/>
  <c r="I627" i="5"/>
  <c r="I628" i="5"/>
  <c r="I629" i="5"/>
  <c r="I630" i="5"/>
  <c r="I631" i="5"/>
  <c r="I632" i="5"/>
  <c r="I633" i="5"/>
  <c r="I634" i="5"/>
  <c r="I635" i="5"/>
  <c r="I636" i="5"/>
  <c r="I637" i="5"/>
  <c r="I303" i="5"/>
  <c r="H304" i="5"/>
  <c r="H305" i="5"/>
  <c r="H306" i="5"/>
  <c r="H307" i="5"/>
  <c r="H308" i="5"/>
  <c r="H309" i="5"/>
  <c r="H310" i="5"/>
  <c r="H311" i="5"/>
  <c r="H312" i="5"/>
  <c r="H313" i="5"/>
  <c r="H314" i="5"/>
  <c r="H315" i="5"/>
  <c r="H316" i="5"/>
  <c r="H317" i="5"/>
  <c r="H318" i="5"/>
  <c r="H319" i="5"/>
  <c r="H320" i="5"/>
  <c r="H321" i="5"/>
  <c r="H322" i="5"/>
  <c r="H323" i="5"/>
  <c r="H324" i="5"/>
  <c r="H325" i="5"/>
  <c r="H326" i="5"/>
  <c r="H327" i="5"/>
  <c r="H328" i="5"/>
  <c r="H329" i="5"/>
  <c r="H330" i="5"/>
  <c r="H331" i="5"/>
  <c r="H332" i="5"/>
  <c r="H333" i="5"/>
  <c r="H334" i="5"/>
  <c r="H335" i="5"/>
  <c r="H336" i="5"/>
  <c r="H337" i="5"/>
  <c r="H338" i="5"/>
  <c r="H339" i="5"/>
  <c r="H340" i="5"/>
  <c r="H341" i="5"/>
  <c r="H342" i="5"/>
  <c r="H343" i="5"/>
  <c r="H344" i="5"/>
  <c r="H345" i="5"/>
  <c r="H346" i="5"/>
  <c r="H347" i="5"/>
  <c r="H348" i="5"/>
  <c r="H349" i="5"/>
  <c r="H350" i="5"/>
  <c r="H351" i="5"/>
  <c r="H352" i="5"/>
  <c r="H353" i="5"/>
  <c r="H354" i="5"/>
  <c r="H355" i="5"/>
  <c r="H356" i="5"/>
  <c r="H357" i="5"/>
  <c r="H358" i="5"/>
  <c r="H359" i="5"/>
  <c r="H360" i="5"/>
  <c r="H361" i="5"/>
  <c r="H362" i="5"/>
  <c r="H363" i="5"/>
  <c r="H364" i="5"/>
  <c r="H365" i="5"/>
  <c r="H366" i="5"/>
  <c r="H367" i="5"/>
  <c r="H368" i="5"/>
  <c r="H369" i="5"/>
  <c r="H370" i="5"/>
  <c r="H371" i="5"/>
  <c r="H372" i="5"/>
  <c r="H373" i="5"/>
  <c r="H374" i="5"/>
  <c r="H375" i="5"/>
  <c r="H376" i="5"/>
  <c r="H377" i="5"/>
  <c r="H378" i="5"/>
  <c r="H379" i="5"/>
  <c r="H380" i="5"/>
  <c r="H381" i="5"/>
  <c r="H382" i="5"/>
  <c r="H383" i="5"/>
  <c r="H384" i="5"/>
  <c r="H385" i="5"/>
  <c r="H386" i="5"/>
  <c r="H387" i="5"/>
  <c r="H388" i="5"/>
  <c r="H389" i="5"/>
  <c r="H390" i="5"/>
  <c r="H391" i="5"/>
  <c r="H392" i="5"/>
  <c r="H393" i="5"/>
  <c r="H394" i="5"/>
  <c r="H395" i="5"/>
  <c r="H396" i="5"/>
  <c r="H397" i="5"/>
  <c r="H398" i="5"/>
  <c r="H399" i="5"/>
  <c r="H400" i="5"/>
  <c r="H401" i="5"/>
  <c r="H402" i="5"/>
  <c r="H403" i="5"/>
  <c r="H404" i="5"/>
  <c r="H405" i="5"/>
  <c r="H406" i="5"/>
  <c r="H407" i="5"/>
  <c r="H408" i="5"/>
  <c r="H409" i="5"/>
  <c r="H410" i="5"/>
  <c r="H411" i="5"/>
  <c r="H412" i="5"/>
  <c r="H413" i="5"/>
  <c r="H414" i="5"/>
  <c r="H415" i="5"/>
  <c r="H416" i="5"/>
  <c r="H417" i="5"/>
  <c r="H418" i="5"/>
  <c r="H419" i="5"/>
  <c r="H420" i="5"/>
  <c r="H421" i="5"/>
  <c r="H422" i="5"/>
  <c r="H423" i="5"/>
  <c r="H424" i="5"/>
  <c r="H425" i="5"/>
  <c r="H426" i="5"/>
  <c r="H427" i="5"/>
  <c r="H428" i="5"/>
  <c r="H429" i="5"/>
  <c r="H430" i="5"/>
  <c r="H431" i="5"/>
  <c r="H432" i="5"/>
  <c r="H433" i="5"/>
  <c r="H434" i="5"/>
  <c r="H435" i="5"/>
  <c r="H436" i="5"/>
  <c r="H437" i="5"/>
  <c r="H438" i="5"/>
  <c r="H439" i="5"/>
  <c r="H440" i="5"/>
  <c r="H441" i="5"/>
  <c r="H442" i="5"/>
  <c r="H443" i="5"/>
  <c r="H444" i="5"/>
  <c r="H445" i="5"/>
  <c r="H446" i="5"/>
  <c r="H447" i="5"/>
  <c r="H448" i="5"/>
  <c r="H449" i="5"/>
  <c r="H450" i="5"/>
  <c r="H451" i="5"/>
  <c r="H452" i="5"/>
  <c r="H453" i="5"/>
  <c r="H454" i="5"/>
  <c r="H455" i="5"/>
  <c r="H456" i="5"/>
  <c r="H457" i="5"/>
  <c r="H458" i="5"/>
  <c r="H459" i="5"/>
  <c r="H460" i="5"/>
  <c r="H461" i="5"/>
  <c r="H462" i="5"/>
  <c r="H463" i="5"/>
  <c r="H464" i="5"/>
  <c r="H465" i="5"/>
  <c r="H466" i="5"/>
  <c r="H467" i="5"/>
  <c r="H468" i="5"/>
  <c r="H469" i="5"/>
  <c r="H470" i="5"/>
  <c r="H471" i="5"/>
  <c r="H472" i="5"/>
  <c r="H473" i="5"/>
  <c r="H474" i="5"/>
  <c r="H475" i="5"/>
  <c r="H476" i="5"/>
  <c r="H477" i="5"/>
  <c r="H478" i="5"/>
  <c r="H479" i="5"/>
  <c r="H480" i="5"/>
  <c r="H481" i="5"/>
  <c r="H482" i="5"/>
  <c r="H483" i="5"/>
  <c r="H484" i="5"/>
  <c r="H485" i="5"/>
  <c r="H486" i="5"/>
  <c r="H487" i="5"/>
  <c r="H488" i="5"/>
  <c r="H489" i="5"/>
  <c r="H490" i="5"/>
  <c r="H491" i="5"/>
  <c r="H492" i="5"/>
  <c r="H493" i="5"/>
  <c r="H494" i="5"/>
  <c r="H495" i="5"/>
  <c r="H496" i="5"/>
  <c r="H497" i="5"/>
  <c r="H498" i="5"/>
  <c r="H499" i="5"/>
  <c r="H500" i="5"/>
  <c r="H501" i="5"/>
  <c r="H502" i="5"/>
  <c r="H503" i="5"/>
  <c r="H504" i="5"/>
  <c r="H505" i="5"/>
  <c r="H506" i="5"/>
  <c r="H507" i="5"/>
  <c r="H508" i="5"/>
  <c r="H509" i="5"/>
  <c r="H510" i="5"/>
  <c r="H511" i="5"/>
  <c r="H512" i="5"/>
  <c r="H513" i="5"/>
  <c r="H514" i="5"/>
  <c r="H515" i="5"/>
  <c r="H516" i="5"/>
  <c r="H517" i="5"/>
  <c r="H518" i="5"/>
  <c r="H519" i="5"/>
  <c r="H520" i="5"/>
  <c r="H521" i="5"/>
  <c r="H522" i="5"/>
  <c r="H523" i="5"/>
  <c r="H524" i="5"/>
  <c r="H525" i="5"/>
  <c r="H526" i="5"/>
  <c r="H527" i="5"/>
  <c r="H528" i="5"/>
  <c r="H529" i="5"/>
  <c r="H530" i="5"/>
  <c r="H531" i="5"/>
  <c r="H532" i="5"/>
  <c r="H533" i="5"/>
  <c r="H534" i="5"/>
  <c r="H535" i="5"/>
  <c r="H536" i="5"/>
  <c r="H537" i="5"/>
  <c r="H538" i="5"/>
  <c r="H539" i="5"/>
  <c r="H540" i="5"/>
  <c r="H541" i="5"/>
  <c r="H542" i="5"/>
  <c r="H543" i="5"/>
  <c r="H544" i="5"/>
  <c r="H545" i="5"/>
  <c r="H546" i="5"/>
  <c r="H547" i="5"/>
  <c r="H548" i="5"/>
  <c r="H549" i="5"/>
  <c r="H550" i="5"/>
  <c r="H551" i="5"/>
  <c r="H552" i="5"/>
  <c r="H553" i="5"/>
  <c r="H554" i="5"/>
  <c r="H555" i="5"/>
  <c r="H556" i="5"/>
  <c r="H557" i="5"/>
  <c r="H558" i="5"/>
  <c r="H559" i="5"/>
  <c r="H560" i="5"/>
  <c r="H561" i="5"/>
  <c r="H562" i="5"/>
  <c r="H563" i="5"/>
  <c r="H564" i="5"/>
  <c r="H565" i="5"/>
  <c r="H566" i="5"/>
  <c r="H567" i="5"/>
  <c r="H568" i="5"/>
  <c r="H569" i="5"/>
  <c r="H570" i="5"/>
  <c r="H571" i="5"/>
  <c r="H572" i="5"/>
  <c r="H573" i="5"/>
  <c r="H574" i="5"/>
  <c r="H575" i="5"/>
  <c r="H576" i="5"/>
  <c r="H577" i="5"/>
  <c r="H578" i="5"/>
  <c r="H579" i="5"/>
  <c r="H580" i="5"/>
  <c r="H581" i="5"/>
  <c r="H582" i="5"/>
  <c r="H583" i="5"/>
  <c r="H584" i="5"/>
  <c r="H585" i="5"/>
  <c r="H586" i="5"/>
  <c r="H587" i="5"/>
  <c r="H588" i="5"/>
  <c r="H589" i="5"/>
  <c r="H590" i="5"/>
  <c r="H591" i="5"/>
  <c r="H592" i="5"/>
  <c r="H593" i="5"/>
  <c r="H594" i="5"/>
  <c r="H595" i="5"/>
  <c r="H596" i="5"/>
  <c r="H597" i="5"/>
  <c r="H598" i="5"/>
  <c r="H599" i="5"/>
  <c r="H600" i="5"/>
  <c r="H601" i="5"/>
  <c r="H602" i="5"/>
  <c r="H603" i="5"/>
  <c r="H604" i="5"/>
  <c r="H605" i="5"/>
  <c r="H606" i="5"/>
  <c r="H607" i="5"/>
  <c r="H608" i="5"/>
  <c r="H609" i="5"/>
  <c r="H610" i="5"/>
  <c r="H611" i="5"/>
  <c r="H612" i="5"/>
  <c r="H613" i="5"/>
  <c r="H614" i="5"/>
  <c r="H615" i="5"/>
  <c r="H616" i="5"/>
  <c r="H617" i="5"/>
  <c r="H618" i="5"/>
  <c r="H619" i="5"/>
  <c r="H620" i="5"/>
  <c r="H621" i="5"/>
  <c r="H622" i="5"/>
  <c r="H623" i="5"/>
  <c r="H624" i="5"/>
  <c r="H625" i="5"/>
  <c r="H626" i="5"/>
  <c r="H627" i="5"/>
  <c r="H628" i="5"/>
  <c r="H629" i="5"/>
  <c r="H630" i="5"/>
  <c r="H631" i="5"/>
  <c r="H632" i="5"/>
  <c r="H633" i="5"/>
  <c r="H634" i="5"/>
  <c r="H635" i="5"/>
  <c r="H636" i="5"/>
  <c r="H637" i="5"/>
  <c r="G304" i="5"/>
  <c r="G305" i="5"/>
  <c r="G306" i="5"/>
  <c r="G307" i="5"/>
  <c r="G308" i="5"/>
  <c r="G309" i="5"/>
  <c r="G310" i="5"/>
  <c r="G311" i="5"/>
  <c r="G312" i="5"/>
  <c r="G313" i="5"/>
  <c r="G314" i="5"/>
  <c r="G315" i="5"/>
  <c r="G316" i="5"/>
  <c r="G317" i="5"/>
  <c r="G318" i="5"/>
  <c r="G319" i="5"/>
  <c r="G320" i="5"/>
  <c r="G321" i="5"/>
  <c r="G322" i="5"/>
  <c r="G323" i="5"/>
  <c r="G324" i="5"/>
  <c r="G325" i="5"/>
  <c r="G326" i="5"/>
  <c r="G327" i="5"/>
  <c r="G328" i="5"/>
  <c r="G329" i="5"/>
  <c r="G330" i="5"/>
  <c r="G331" i="5"/>
  <c r="G332" i="5"/>
  <c r="G333" i="5"/>
  <c r="G334" i="5"/>
  <c r="G335" i="5"/>
  <c r="G336" i="5"/>
  <c r="G337" i="5"/>
  <c r="G338" i="5"/>
  <c r="G339" i="5"/>
  <c r="G340" i="5"/>
  <c r="G341" i="5"/>
  <c r="G342" i="5"/>
  <c r="G343" i="5"/>
  <c r="G344" i="5"/>
  <c r="G345" i="5"/>
  <c r="G346" i="5"/>
  <c r="G347" i="5"/>
  <c r="G348" i="5"/>
  <c r="G349" i="5"/>
  <c r="G350" i="5"/>
  <c r="G351" i="5"/>
  <c r="G352" i="5"/>
  <c r="G353" i="5"/>
  <c r="G354" i="5"/>
  <c r="G355" i="5"/>
  <c r="G356" i="5"/>
  <c r="G357" i="5"/>
  <c r="G358" i="5"/>
  <c r="G359" i="5"/>
  <c r="G360" i="5"/>
  <c r="G361" i="5"/>
  <c r="G362" i="5"/>
  <c r="G363" i="5"/>
  <c r="G364" i="5"/>
  <c r="G365" i="5"/>
  <c r="G366" i="5"/>
  <c r="G367" i="5"/>
  <c r="G368" i="5"/>
  <c r="G369" i="5"/>
  <c r="G370" i="5"/>
  <c r="G371" i="5"/>
  <c r="G372" i="5"/>
  <c r="G373" i="5"/>
  <c r="G374" i="5"/>
  <c r="G375" i="5"/>
  <c r="G376" i="5"/>
  <c r="G377" i="5"/>
  <c r="G378" i="5"/>
  <c r="G379" i="5"/>
  <c r="G380" i="5"/>
  <c r="G381" i="5"/>
  <c r="G382" i="5"/>
  <c r="G383" i="5"/>
  <c r="G384" i="5"/>
  <c r="G385" i="5"/>
  <c r="G386" i="5"/>
  <c r="G387" i="5"/>
  <c r="G388" i="5"/>
  <c r="G389" i="5"/>
  <c r="G390" i="5"/>
  <c r="G391" i="5"/>
  <c r="G392" i="5"/>
  <c r="G393" i="5"/>
  <c r="G394" i="5"/>
  <c r="G395" i="5"/>
  <c r="G396" i="5"/>
  <c r="G397" i="5"/>
  <c r="G398" i="5"/>
  <c r="G399" i="5"/>
  <c r="G400" i="5"/>
  <c r="G401" i="5"/>
  <c r="G402" i="5"/>
  <c r="G403" i="5"/>
  <c r="G404" i="5"/>
  <c r="G405" i="5"/>
  <c r="G406" i="5"/>
  <c r="G407" i="5"/>
  <c r="G408" i="5"/>
  <c r="G409" i="5"/>
  <c r="G410" i="5"/>
  <c r="G411" i="5"/>
  <c r="G412" i="5"/>
  <c r="G413" i="5"/>
  <c r="G414" i="5"/>
  <c r="G415" i="5"/>
  <c r="G416" i="5"/>
  <c r="G417" i="5"/>
  <c r="G418" i="5"/>
  <c r="G419" i="5"/>
  <c r="G420" i="5"/>
  <c r="G421" i="5"/>
  <c r="G422" i="5"/>
  <c r="G423" i="5"/>
  <c r="G424" i="5"/>
  <c r="G425" i="5"/>
  <c r="G426" i="5"/>
  <c r="G427" i="5"/>
  <c r="G428" i="5"/>
  <c r="G429" i="5"/>
  <c r="G430" i="5"/>
  <c r="G431" i="5"/>
  <c r="G432" i="5"/>
  <c r="G433" i="5"/>
  <c r="G434" i="5"/>
  <c r="G435" i="5"/>
  <c r="G436" i="5"/>
  <c r="G437" i="5"/>
  <c r="G438" i="5"/>
  <c r="G439" i="5"/>
  <c r="G440" i="5"/>
  <c r="G441" i="5"/>
  <c r="G442" i="5"/>
  <c r="G443" i="5"/>
  <c r="G444" i="5"/>
  <c r="G445" i="5"/>
  <c r="G446" i="5"/>
  <c r="G447" i="5"/>
  <c r="G448" i="5"/>
  <c r="G449" i="5"/>
  <c r="G450" i="5"/>
  <c r="G451" i="5"/>
  <c r="G452" i="5"/>
  <c r="G453" i="5"/>
  <c r="G454" i="5"/>
  <c r="G455" i="5"/>
  <c r="G456" i="5"/>
  <c r="G457" i="5"/>
  <c r="G458" i="5"/>
  <c r="G459" i="5"/>
  <c r="G460" i="5"/>
  <c r="G461" i="5"/>
  <c r="G462" i="5"/>
  <c r="G463" i="5"/>
  <c r="G464" i="5"/>
  <c r="G465" i="5"/>
  <c r="G466" i="5"/>
  <c r="G467" i="5"/>
  <c r="G468" i="5"/>
  <c r="G469" i="5"/>
  <c r="G470" i="5"/>
  <c r="G471" i="5"/>
  <c r="G472" i="5"/>
  <c r="G473" i="5"/>
  <c r="G474" i="5"/>
  <c r="G475" i="5"/>
  <c r="G476" i="5"/>
  <c r="G477" i="5"/>
  <c r="G478" i="5"/>
  <c r="G479" i="5"/>
  <c r="G480" i="5"/>
  <c r="G481" i="5"/>
  <c r="G482" i="5"/>
  <c r="G483" i="5"/>
  <c r="G484" i="5"/>
  <c r="G485" i="5"/>
  <c r="G486" i="5"/>
  <c r="G487" i="5"/>
  <c r="G488" i="5"/>
  <c r="G489" i="5"/>
  <c r="G490" i="5"/>
  <c r="G491" i="5"/>
  <c r="G492" i="5"/>
  <c r="G493" i="5"/>
  <c r="G494" i="5"/>
  <c r="G495" i="5"/>
  <c r="G496" i="5"/>
  <c r="G497" i="5"/>
  <c r="G498" i="5"/>
  <c r="G499" i="5"/>
  <c r="G500" i="5"/>
  <c r="G501" i="5"/>
  <c r="G502" i="5"/>
  <c r="G503" i="5"/>
  <c r="G504" i="5"/>
  <c r="G505" i="5"/>
  <c r="G506" i="5"/>
  <c r="G507" i="5"/>
  <c r="G508" i="5"/>
  <c r="G509" i="5"/>
  <c r="G510" i="5"/>
  <c r="G511" i="5"/>
  <c r="G512" i="5"/>
  <c r="G513" i="5"/>
  <c r="G514" i="5"/>
  <c r="G515" i="5"/>
  <c r="G516" i="5"/>
  <c r="G517" i="5"/>
  <c r="G518" i="5"/>
  <c r="G519" i="5"/>
  <c r="G520" i="5"/>
  <c r="G521" i="5"/>
  <c r="G522" i="5"/>
  <c r="G523" i="5"/>
  <c r="G524" i="5"/>
  <c r="G525" i="5"/>
  <c r="G526" i="5"/>
  <c r="G527" i="5"/>
  <c r="G528" i="5"/>
  <c r="G529" i="5"/>
  <c r="G530" i="5"/>
  <c r="G531" i="5"/>
  <c r="G532" i="5"/>
  <c r="G533" i="5"/>
  <c r="G534" i="5"/>
  <c r="G535" i="5"/>
  <c r="G536" i="5"/>
  <c r="G537" i="5"/>
  <c r="G538" i="5"/>
  <c r="G539" i="5"/>
  <c r="G540" i="5"/>
  <c r="G541" i="5"/>
  <c r="G542" i="5"/>
  <c r="G543" i="5"/>
  <c r="G544" i="5"/>
  <c r="G545" i="5"/>
  <c r="G546" i="5"/>
  <c r="G547" i="5"/>
  <c r="G548" i="5"/>
  <c r="G549" i="5"/>
  <c r="G550" i="5"/>
  <c r="G551" i="5"/>
  <c r="G552" i="5"/>
  <c r="G553" i="5"/>
  <c r="G554" i="5"/>
  <c r="G555" i="5"/>
  <c r="G556" i="5"/>
  <c r="G557" i="5"/>
  <c r="G558" i="5"/>
  <c r="G559" i="5"/>
  <c r="G560" i="5"/>
  <c r="G561" i="5"/>
  <c r="G562" i="5"/>
  <c r="G563" i="5"/>
  <c r="G564" i="5"/>
  <c r="G565" i="5"/>
  <c r="G566" i="5"/>
  <c r="G567" i="5"/>
  <c r="G568" i="5"/>
  <c r="G569" i="5"/>
  <c r="G570" i="5"/>
  <c r="G571" i="5"/>
  <c r="G572" i="5"/>
  <c r="G573" i="5"/>
  <c r="G574" i="5"/>
  <c r="G575" i="5"/>
  <c r="G576" i="5"/>
  <c r="G577" i="5"/>
  <c r="G578" i="5"/>
  <c r="G579" i="5"/>
  <c r="G580" i="5"/>
  <c r="G581" i="5"/>
  <c r="G582" i="5"/>
  <c r="G583" i="5"/>
  <c r="G584" i="5"/>
  <c r="G585" i="5"/>
  <c r="G586" i="5"/>
  <c r="G587" i="5"/>
  <c r="G588" i="5"/>
  <c r="G589" i="5"/>
  <c r="G590" i="5"/>
  <c r="G591" i="5"/>
  <c r="G592" i="5"/>
  <c r="G593" i="5"/>
  <c r="G594" i="5"/>
  <c r="G595" i="5"/>
  <c r="G596" i="5"/>
  <c r="G597" i="5"/>
  <c r="G598" i="5"/>
  <c r="G599" i="5"/>
  <c r="G600" i="5"/>
  <c r="G601" i="5"/>
  <c r="G602" i="5"/>
  <c r="G603" i="5"/>
  <c r="G604" i="5"/>
  <c r="G605" i="5"/>
  <c r="G606" i="5"/>
  <c r="G607" i="5"/>
  <c r="G608" i="5"/>
  <c r="G609" i="5"/>
  <c r="G610" i="5"/>
  <c r="G611" i="5"/>
  <c r="G612" i="5"/>
  <c r="G613" i="5"/>
  <c r="G614" i="5"/>
  <c r="G615" i="5"/>
  <c r="G616" i="5"/>
  <c r="G617" i="5"/>
  <c r="G618" i="5"/>
  <c r="G619" i="5"/>
  <c r="G620" i="5"/>
  <c r="G621" i="5"/>
  <c r="G622" i="5"/>
  <c r="G623" i="5"/>
  <c r="G624" i="5"/>
  <c r="G625" i="5"/>
  <c r="G626" i="5"/>
  <c r="G627" i="5"/>
  <c r="G628" i="5"/>
  <c r="G629" i="5"/>
  <c r="G630" i="5"/>
  <c r="G631" i="5"/>
  <c r="G632" i="5"/>
  <c r="G633" i="5"/>
  <c r="G634" i="5"/>
  <c r="G635" i="5"/>
  <c r="G636" i="5"/>
  <c r="G637" i="5"/>
  <c r="F304" i="5"/>
  <c r="F305" i="5"/>
  <c r="F306" i="5"/>
  <c r="F307" i="5"/>
  <c r="F308" i="5"/>
  <c r="F309" i="5"/>
  <c r="F310" i="5"/>
  <c r="F311" i="5"/>
  <c r="F312" i="5"/>
  <c r="F313" i="5"/>
  <c r="F314" i="5"/>
  <c r="F315" i="5"/>
  <c r="F316" i="5"/>
  <c r="F317" i="5"/>
  <c r="F318" i="5"/>
  <c r="F319" i="5"/>
  <c r="F320" i="5"/>
  <c r="F321" i="5"/>
  <c r="F322" i="5"/>
  <c r="F323" i="5"/>
  <c r="F324" i="5"/>
  <c r="F325" i="5"/>
  <c r="F326" i="5"/>
  <c r="F327" i="5"/>
  <c r="F328" i="5"/>
  <c r="F329" i="5"/>
  <c r="F330" i="5"/>
  <c r="F331" i="5"/>
  <c r="F332" i="5"/>
  <c r="F333" i="5"/>
  <c r="F334" i="5"/>
  <c r="F335" i="5"/>
  <c r="F336" i="5"/>
  <c r="F337" i="5"/>
  <c r="F338" i="5"/>
  <c r="F339" i="5"/>
  <c r="F340" i="5"/>
  <c r="F341" i="5"/>
  <c r="F342" i="5"/>
  <c r="F343" i="5"/>
  <c r="F344" i="5"/>
  <c r="F345" i="5"/>
  <c r="F346" i="5"/>
  <c r="F347" i="5"/>
  <c r="F348" i="5"/>
  <c r="F349" i="5"/>
  <c r="F350" i="5"/>
  <c r="F351" i="5"/>
  <c r="F352" i="5"/>
  <c r="F353" i="5"/>
  <c r="F354" i="5"/>
  <c r="F355" i="5"/>
  <c r="F356" i="5"/>
  <c r="F357" i="5"/>
  <c r="F358" i="5"/>
  <c r="F359" i="5"/>
  <c r="F360" i="5"/>
  <c r="F361" i="5"/>
  <c r="F362" i="5"/>
  <c r="F363" i="5"/>
  <c r="F364" i="5"/>
  <c r="F365" i="5"/>
  <c r="F366" i="5"/>
  <c r="F367" i="5"/>
  <c r="F368" i="5"/>
  <c r="F369" i="5"/>
  <c r="F370" i="5"/>
  <c r="F371" i="5"/>
  <c r="F372" i="5"/>
  <c r="F373" i="5"/>
  <c r="F374" i="5"/>
  <c r="F375" i="5"/>
  <c r="F376" i="5"/>
  <c r="F377" i="5"/>
  <c r="F378" i="5"/>
  <c r="F379" i="5"/>
  <c r="F380" i="5"/>
  <c r="F381" i="5"/>
  <c r="F382" i="5"/>
  <c r="F383" i="5"/>
  <c r="F384" i="5"/>
  <c r="F385" i="5"/>
  <c r="F386" i="5"/>
  <c r="F387" i="5"/>
  <c r="F388" i="5"/>
  <c r="F389" i="5"/>
  <c r="F390" i="5"/>
  <c r="F391" i="5"/>
  <c r="F392" i="5"/>
  <c r="F393" i="5"/>
  <c r="F394" i="5"/>
  <c r="F395" i="5"/>
  <c r="F396" i="5"/>
  <c r="F397" i="5"/>
  <c r="F398" i="5"/>
  <c r="F399" i="5"/>
  <c r="F400" i="5"/>
  <c r="F401" i="5"/>
  <c r="F402" i="5"/>
  <c r="F403" i="5"/>
  <c r="F404" i="5"/>
  <c r="F405" i="5"/>
  <c r="F406" i="5"/>
  <c r="F407" i="5"/>
  <c r="F408" i="5"/>
  <c r="F409" i="5"/>
  <c r="F410" i="5"/>
  <c r="F411" i="5"/>
  <c r="F412" i="5"/>
  <c r="F413" i="5"/>
  <c r="F414" i="5"/>
  <c r="F415" i="5"/>
  <c r="F416" i="5"/>
  <c r="F417" i="5"/>
  <c r="F418" i="5"/>
  <c r="F419" i="5"/>
  <c r="F420" i="5"/>
  <c r="F421" i="5"/>
  <c r="F422" i="5"/>
  <c r="F423" i="5"/>
  <c r="F424" i="5"/>
  <c r="F425" i="5"/>
  <c r="F426" i="5"/>
  <c r="F427" i="5"/>
  <c r="F428" i="5"/>
  <c r="F429" i="5"/>
  <c r="F430" i="5"/>
  <c r="F431" i="5"/>
  <c r="F432" i="5"/>
  <c r="F433" i="5"/>
  <c r="F434" i="5"/>
  <c r="F435" i="5"/>
  <c r="F436" i="5"/>
  <c r="F437" i="5"/>
  <c r="F438" i="5"/>
  <c r="F439" i="5"/>
  <c r="F440" i="5"/>
  <c r="F441" i="5"/>
  <c r="F442" i="5"/>
  <c r="F443" i="5"/>
  <c r="F444" i="5"/>
  <c r="F445" i="5"/>
  <c r="F446" i="5"/>
  <c r="F447" i="5"/>
  <c r="F448" i="5"/>
  <c r="F449" i="5"/>
  <c r="F450" i="5"/>
  <c r="F451" i="5"/>
  <c r="F452" i="5"/>
  <c r="F453" i="5"/>
  <c r="F454" i="5"/>
  <c r="F455" i="5"/>
  <c r="F456" i="5"/>
  <c r="F457" i="5"/>
  <c r="F458" i="5"/>
  <c r="F459" i="5"/>
  <c r="F460" i="5"/>
  <c r="F461" i="5"/>
  <c r="F462" i="5"/>
  <c r="F463" i="5"/>
  <c r="F464" i="5"/>
  <c r="F465" i="5"/>
  <c r="F466" i="5"/>
  <c r="F467" i="5"/>
  <c r="F468" i="5"/>
  <c r="F469" i="5"/>
  <c r="F470" i="5"/>
  <c r="F471" i="5"/>
  <c r="F472" i="5"/>
  <c r="F473" i="5"/>
  <c r="F474" i="5"/>
  <c r="F475" i="5"/>
  <c r="F476" i="5"/>
  <c r="F477" i="5"/>
  <c r="F478" i="5"/>
  <c r="F479" i="5"/>
  <c r="F480" i="5"/>
  <c r="F481" i="5"/>
  <c r="F482" i="5"/>
  <c r="F483" i="5"/>
  <c r="F484" i="5"/>
  <c r="F485" i="5"/>
  <c r="F486" i="5"/>
  <c r="F487" i="5"/>
  <c r="F488" i="5"/>
  <c r="F489" i="5"/>
  <c r="F490" i="5"/>
  <c r="F491" i="5"/>
  <c r="F492" i="5"/>
  <c r="F493" i="5"/>
  <c r="F494" i="5"/>
  <c r="F495" i="5"/>
  <c r="F496" i="5"/>
  <c r="F497" i="5"/>
  <c r="F498" i="5"/>
  <c r="F499" i="5"/>
  <c r="F500" i="5"/>
  <c r="F501" i="5"/>
  <c r="F502" i="5"/>
  <c r="F503" i="5"/>
  <c r="F504" i="5"/>
  <c r="F505" i="5"/>
  <c r="F506" i="5"/>
  <c r="F507" i="5"/>
  <c r="F508" i="5"/>
  <c r="F509" i="5"/>
  <c r="F510" i="5"/>
  <c r="F511" i="5"/>
  <c r="F512" i="5"/>
  <c r="F513" i="5"/>
  <c r="F514" i="5"/>
  <c r="F515" i="5"/>
  <c r="F516" i="5"/>
  <c r="F517" i="5"/>
  <c r="F518" i="5"/>
  <c r="F519" i="5"/>
  <c r="F520" i="5"/>
  <c r="F521" i="5"/>
  <c r="F522" i="5"/>
  <c r="F523" i="5"/>
  <c r="F524" i="5"/>
  <c r="F525" i="5"/>
  <c r="F526" i="5"/>
  <c r="F527" i="5"/>
  <c r="F528" i="5"/>
  <c r="F529" i="5"/>
  <c r="F530" i="5"/>
  <c r="F531" i="5"/>
  <c r="F532" i="5"/>
  <c r="F533" i="5"/>
  <c r="F534" i="5"/>
  <c r="F535" i="5"/>
  <c r="F536" i="5"/>
  <c r="F537" i="5"/>
  <c r="F538" i="5"/>
  <c r="F539" i="5"/>
  <c r="F540" i="5"/>
  <c r="F541" i="5"/>
  <c r="F542" i="5"/>
  <c r="F543" i="5"/>
  <c r="F544" i="5"/>
  <c r="F545" i="5"/>
  <c r="F546" i="5"/>
  <c r="F547" i="5"/>
  <c r="F548" i="5"/>
  <c r="F549" i="5"/>
  <c r="F550" i="5"/>
  <c r="F551" i="5"/>
  <c r="F552" i="5"/>
  <c r="F553" i="5"/>
  <c r="F554" i="5"/>
  <c r="F555" i="5"/>
  <c r="F556" i="5"/>
  <c r="F557" i="5"/>
  <c r="F558" i="5"/>
  <c r="F559" i="5"/>
  <c r="F560" i="5"/>
  <c r="F561" i="5"/>
  <c r="F562" i="5"/>
  <c r="F563" i="5"/>
  <c r="F564" i="5"/>
  <c r="F565" i="5"/>
  <c r="F566" i="5"/>
  <c r="F567" i="5"/>
  <c r="F568" i="5"/>
  <c r="F569" i="5"/>
  <c r="F570" i="5"/>
  <c r="F571" i="5"/>
  <c r="F572" i="5"/>
  <c r="F573" i="5"/>
  <c r="F574" i="5"/>
  <c r="F575" i="5"/>
  <c r="F576" i="5"/>
  <c r="F577" i="5"/>
  <c r="F578" i="5"/>
  <c r="F579" i="5"/>
  <c r="F580" i="5"/>
  <c r="F581" i="5"/>
  <c r="F582" i="5"/>
  <c r="F583" i="5"/>
  <c r="F584" i="5"/>
  <c r="F585" i="5"/>
  <c r="F586" i="5"/>
  <c r="F587" i="5"/>
  <c r="F588" i="5"/>
  <c r="F589" i="5"/>
  <c r="F590" i="5"/>
  <c r="F591" i="5"/>
  <c r="F592" i="5"/>
  <c r="F593" i="5"/>
  <c r="F594" i="5"/>
  <c r="F595" i="5"/>
  <c r="F596" i="5"/>
  <c r="F597" i="5"/>
  <c r="F598" i="5"/>
  <c r="F599" i="5"/>
  <c r="F600" i="5"/>
  <c r="F601" i="5"/>
  <c r="F602" i="5"/>
  <c r="F603" i="5"/>
  <c r="F604" i="5"/>
  <c r="F605" i="5"/>
  <c r="F606" i="5"/>
  <c r="F607" i="5"/>
  <c r="F608" i="5"/>
  <c r="F609" i="5"/>
  <c r="F610" i="5"/>
  <c r="F611" i="5"/>
  <c r="F612" i="5"/>
  <c r="F613" i="5"/>
  <c r="F614" i="5"/>
  <c r="F615" i="5"/>
  <c r="F616" i="5"/>
  <c r="F617" i="5"/>
  <c r="F618" i="5"/>
  <c r="F619" i="5"/>
  <c r="F620" i="5"/>
  <c r="F621" i="5"/>
  <c r="F622" i="5"/>
  <c r="F623" i="5"/>
  <c r="F624" i="5"/>
  <c r="F625" i="5"/>
  <c r="F626" i="5"/>
  <c r="F627" i="5"/>
  <c r="F628" i="5"/>
  <c r="F629" i="5"/>
  <c r="F630" i="5"/>
  <c r="F631" i="5"/>
  <c r="F632" i="5"/>
  <c r="F633" i="5"/>
  <c r="F634" i="5"/>
  <c r="F635" i="5"/>
  <c r="F636" i="5"/>
  <c r="F637" i="5"/>
  <c r="H303" i="5"/>
  <c r="G303" i="5"/>
  <c r="F303" i="5"/>
  <c r="C605" i="5"/>
  <c r="C606" i="5"/>
  <c r="C607" i="5"/>
  <c r="C608" i="5"/>
  <c r="C609" i="5"/>
  <c r="C610" i="5"/>
  <c r="C611" i="5"/>
  <c r="C612" i="5"/>
  <c r="C613" i="5"/>
  <c r="C614" i="5"/>
  <c r="C615" i="5"/>
  <c r="C616" i="5"/>
  <c r="C617" i="5"/>
  <c r="C618" i="5"/>
  <c r="C619" i="5"/>
  <c r="C620" i="5"/>
  <c r="C621" i="5"/>
  <c r="C622" i="5"/>
  <c r="C623" i="5"/>
  <c r="C624" i="5"/>
  <c r="C625" i="5"/>
  <c r="C626" i="5"/>
  <c r="C627" i="5"/>
  <c r="C628" i="5"/>
  <c r="C629" i="5"/>
  <c r="C630" i="5"/>
  <c r="C631" i="5"/>
  <c r="C632" i="5"/>
  <c r="C633" i="5"/>
  <c r="C634" i="5"/>
  <c r="C635" i="5"/>
  <c r="C636" i="5"/>
  <c r="C637" i="5"/>
  <c r="C585" i="5"/>
  <c r="C586" i="5"/>
  <c r="C587" i="5"/>
  <c r="C588" i="5"/>
  <c r="C589" i="5"/>
  <c r="C590" i="5"/>
  <c r="C591" i="5"/>
  <c r="C592" i="5"/>
  <c r="C593" i="5"/>
  <c r="C594" i="5"/>
  <c r="C595" i="5"/>
  <c r="C596" i="5"/>
  <c r="C597" i="5"/>
  <c r="C598" i="5"/>
  <c r="C599" i="5"/>
  <c r="C600" i="5"/>
  <c r="C601" i="5"/>
  <c r="C602" i="5"/>
  <c r="C603" i="5"/>
  <c r="C604" i="5"/>
  <c r="C560" i="5"/>
  <c r="C561" i="5"/>
  <c r="C562" i="5"/>
  <c r="C563" i="5"/>
  <c r="C564" i="5"/>
  <c r="C565" i="5"/>
  <c r="C566" i="5"/>
  <c r="C567" i="5"/>
  <c r="C568" i="5"/>
  <c r="C569" i="5"/>
  <c r="C570" i="5"/>
  <c r="C571" i="5"/>
  <c r="C572" i="5"/>
  <c r="C573" i="5"/>
  <c r="C574" i="5"/>
  <c r="C575" i="5"/>
  <c r="C576" i="5"/>
  <c r="C577" i="5"/>
  <c r="C578" i="5"/>
  <c r="C579" i="5"/>
  <c r="C580" i="5"/>
  <c r="C581" i="5"/>
  <c r="C582" i="5"/>
  <c r="C583" i="5"/>
  <c r="C584" i="5"/>
  <c r="C557" i="5"/>
  <c r="C558" i="5"/>
  <c r="C559" i="5"/>
  <c r="C555" i="5"/>
  <c r="C556" i="5"/>
  <c r="C543" i="5"/>
  <c r="C544" i="5"/>
  <c r="C545" i="5"/>
  <c r="C546" i="5"/>
  <c r="C547" i="5"/>
  <c r="C548" i="5"/>
  <c r="C549" i="5"/>
  <c r="C550" i="5"/>
  <c r="C551" i="5"/>
  <c r="C552" i="5"/>
  <c r="C553" i="5"/>
  <c r="C554" i="5"/>
  <c r="C527" i="5"/>
  <c r="C528" i="5"/>
  <c r="C529" i="5"/>
  <c r="C530" i="5"/>
  <c r="C531" i="5"/>
  <c r="C532" i="5"/>
  <c r="C533" i="5"/>
  <c r="C534" i="5"/>
  <c r="C535" i="5"/>
  <c r="C536" i="5"/>
  <c r="C537" i="5"/>
  <c r="C538" i="5"/>
  <c r="C539" i="5"/>
  <c r="C540" i="5"/>
  <c r="C541" i="5"/>
  <c r="C542" i="5"/>
  <c r="C515" i="5"/>
  <c r="C516" i="5"/>
  <c r="C517" i="5"/>
  <c r="C518" i="5"/>
  <c r="C519" i="5"/>
  <c r="C520" i="5"/>
  <c r="C521" i="5"/>
  <c r="C522" i="5"/>
  <c r="C523" i="5"/>
  <c r="C524" i="5"/>
  <c r="C525" i="5"/>
  <c r="C526" i="5"/>
  <c r="C503" i="5"/>
  <c r="C504" i="5"/>
  <c r="C505" i="5"/>
  <c r="C506" i="5"/>
  <c r="C507" i="5"/>
  <c r="C508" i="5"/>
  <c r="C509" i="5"/>
  <c r="C510" i="5"/>
  <c r="C511" i="5"/>
  <c r="C512" i="5"/>
  <c r="C513" i="5"/>
  <c r="C514" i="5"/>
  <c r="C485" i="5"/>
  <c r="C486" i="5"/>
  <c r="C487" i="5"/>
  <c r="C488" i="5"/>
  <c r="C489" i="5"/>
  <c r="C490" i="5"/>
  <c r="C491" i="5"/>
  <c r="C492" i="5"/>
  <c r="C493" i="5"/>
  <c r="C494" i="5"/>
  <c r="C495" i="5"/>
  <c r="C496" i="5"/>
  <c r="C497" i="5"/>
  <c r="C498" i="5"/>
  <c r="C499" i="5"/>
  <c r="C500" i="5"/>
  <c r="C501" i="5"/>
  <c r="C502" i="5"/>
  <c r="C467" i="5"/>
  <c r="C468" i="5"/>
  <c r="C469" i="5"/>
  <c r="C470" i="5"/>
  <c r="C471" i="5"/>
  <c r="C472" i="5"/>
  <c r="C473" i="5"/>
  <c r="C474" i="5"/>
  <c r="C475" i="5"/>
  <c r="C476" i="5"/>
  <c r="C477" i="5"/>
  <c r="C478" i="5"/>
  <c r="C479" i="5"/>
  <c r="C480" i="5"/>
  <c r="C481" i="5"/>
  <c r="C482" i="5"/>
  <c r="C483" i="5"/>
  <c r="C484" i="5"/>
  <c r="C441" i="5"/>
  <c r="C442" i="5"/>
  <c r="C443" i="5"/>
  <c r="C444" i="5"/>
  <c r="C445" i="5"/>
  <c r="C446" i="5"/>
  <c r="C447" i="5"/>
  <c r="C448" i="5"/>
  <c r="C449" i="5"/>
  <c r="C450" i="5"/>
  <c r="C451" i="5"/>
  <c r="C452" i="5"/>
  <c r="C453" i="5"/>
  <c r="C454" i="5"/>
  <c r="C455" i="5"/>
  <c r="C456" i="5"/>
  <c r="C457" i="5"/>
  <c r="C458" i="5"/>
  <c r="C459" i="5"/>
  <c r="C460" i="5"/>
  <c r="C461" i="5"/>
  <c r="C462" i="5"/>
  <c r="C463" i="5"/>
  <c r="C464" i="5"/>
  <c r="C465" i="5"/>
  <c r="C466" i="5"/>
  <c r="C419" i="5"/>
  <c r="C420" i="5"/>
  <c r="C421" i="5"/>
  <c r="C422" i="5"/>
  <c r="C423" i="5"/>
  <c r="C424" i="5"/>
  <c r="C425" i="5"/>
  <c r="C426" i="5"/>
  <c r="C427" i="5"/>
  <c r="C428" i="5"/>
  <c r="C429" i="5"/>
  <c r="C430" i="5"/>
  <c r="C431" i="5"/>
  <c r="C432" i="5"/>
  <c r="C433" i="5"/>
  <c r="C434" i="5"/>
  <c r="C435" i="5"/>
  <c r="C436" i="5"/>
  <c r="C437" i="5"/>
  <c r="C438" i="5"/>
  <c r="C439" i="5"/>
  <c r="C440" i="5"/>
  <c r="C401" i="5"/>
  <c r="C402" i="5"/>
  <c r="C403" i="5"/>
  <c r="C404" i="5"/>
  <c r="C405" i="5"/>
  <c r="C406" i="5"/>
  <c r="C407" i="5"/>
  <c r="C408" i="5"/>
  <c r="C409" i="5"/>
  <c r="C410" i="5"/>
  <c r="C411" i="5"/>
  <c r="C412" i="5"/>
  <c r="C413" i="5"/>
  <c r="C414" i="5"/>
  <c r="C415" i="5"/>
  <c r="C416" i="5"/>
  <c r="C417" i="5"/>
  <c r="C418" i="5"/>
  <c r="C391" i="5"/>
  <c r="C392" i="5"/>
  <c r="C393" i="5"/>
  <c r="C394" i="5"/>
  <c r="C395" i="5"/>
  <c r="C396" i="5"/>
  <c r="C397" i="5"/>
  <c r="C398" i="5"/>
  <c r="C399" i="5"/>
  <c r="C400" i="5"/>
  <c r="C369" i="5"/>
  <c r="C370" i="5"/>
  <c r="C371" i="5"/>
  <c r="C372" i="5"/>
  <c r="C373" i="5"/>
  <c r="C374" i="5"/>
  <c r="C375" i="5"/>
  <c r="C376" i="5"/>
  <c r="C377" i="5"/>
  <c r="C378" i="5"/>
  <c r="C379" i="5"/>
  <c r="C380" i="5"/>
  <c r="C381" i="5"/>
  <c r="C382" i="5"/>
  <c r="C383" i="5"/>
  <c r="C384" i="5"/>
  <c r="C385" i="5"/>
  <c r="C386" i="5"/>
  <c r="C387" i="5"/>
  <c r="C388" i="5"/>
  <c r="C389" i="5"/>
  <c r="C390" i="5"/>
  <c r="C355" i="5"/>
  <c r="C356" i="5"/>
  <c r="C357" i="5"/>
  <c r="C358" i="5"/>
  <c r="C359" i="5"/>
  <c r="C360" i="5"/>
  <c r="C361" i="5"/>
  <c r="C362" i="5"/>
  <c r="C363" i="5"/>
  <c r="C364" i="5"/>
  <c r="C365" i="5"/>
  <c r="C366" i="5"/>
  <c r="C367" i="5"/>
  <c r="C368" i="5"/>
  <c r="C334" i="5"/>
  <c r="C335" i="5"/>
  <c r="C336" i="5"/>
  <c r="C337" i="5"/>
  <c r="C338" i="5"/>
  <c r="C339" i="5"/>
  <c r="C340" i="5"/>
  <c r="C341" i="5"/>
  <c r="C342" i="5"/>
  <c r="C343" i="5"/>
  <c r="C344" i="5"/>
  <c r="C345" i="5"/>
  <c r="C346" i="5"/>
  <c r="C347" i="5"/>
  <c r="C348" i="5"/>
  <c r="C349" i="5"/>
  <c r="C350" i="5"/>
  <c r="C351" i="5"/>
  <c r="C352" i="5"/>
  <c r="C353" i="5"/>
  <c r="C354" i="5"/>
  <c r="C304" i="5"/>
  <c r="C305" i="5"/>
  <c r="C306" i="5"/>
  <c r="C307" i="5"/>
  <c r="C308" i="5"/>
  <c r="C309" i="5"/>
  <c r="C310" i="5"/>
  <c r="C311" i="5"/>
  <c r="C312" i="5"/>
  <c r="C313" i="5"/>
  <c r="C314" i="5"/>
  <c r="C315" i="5"/>
  <c r="C316" i="5"/>
  <c r="C317" i="5"/>
  <c r="C318" i="5"/>
  <c r="C319" i="5"/>
  <c r="C320" i="5"/>
  <c r="C321" i="5"/>
  <c r="C322" i="5"/>
  <c r="C323" i="5"/>
  <c r="C324" i="5"/>
  <c r="C325" i="5"/>
  <c r="C326" i="5"/>
  <c r="C327" i="5"/>
  <c r="C328" i="5"/>
  <c r="C329" i="5"/>
  <c r="C330" i="5"/>
  <c r="C331" i="5"/>
  <c r="C332" i="5"/>
  <c r="C333" i="5"/>
  <c r="H98" i="5"/>
  <c r="H99" i="5"/>
  <c r="H100" i="5"/>
  <c r="H101" i="5"/>
  <c r="H102" i="5"/>
  <c r="H103" i="5"/>
  <c r="H104" i="5"/>
  <c r="H105" i="5"/>
  <c r="H106" i="5"/>
  <c r="H107" i="5"/>
  <c r="H108" i="5"/>
  <c r="H109" i="5"/>
  <c r="H110" i="5"/>
  <c r="H111" i="5"/>
  <c r="H112" i="5"/>
  <c r="H113" i="5"/>
  <c r="H114" i="5"/>
  <c r="H115" i="5"/>
  <c r="H116" i="5"/>
  <c r="H117" i="5"/>
  <c r="H118" i="5"/>
  <c r="H119" i="5"/>
  <c r="H120" i="5"/>
  <c r="H121" i="5"/>
  <c r="H122" i="5"/>
  <c r="H123" i="5"/>
  <c r="H124" i="5"/>
  <c r="H125" i="5"/>
  <c r="H126" i="5"/>
  <c r="H127" i="5"/>
  <c r="H128" i="5"/>
  <c r="H129" i="5"/>
  <c r="H130" i="5"/>
  <c r="H131" i="5"/>
  <c r="H132" i="5"/>
  <c r="H133" i="5"/>
  <c r="H134" i="5"/>
  <c r="H135" i="5"/>
  <c r="H136" i="5"/>
  <c r="H137" i="5"/>
  <c r="H138" i="5"/>
  <c r="H139" i="5"/>
  <c r="H140" i="5"/>
  <c r="H141" i="5"/>
  <c r="H142" i="5"/>
  <c r="H143" i="5"/>
  <c r="H144" i="5"/>
  <c r="H145" i="5"/>
  <c r="H146" i="5"/>
  <c r="H147" i="5"/>
  <c r="H148" i="5"/>
  <c r="H149" i="5"/>
  <c r="H150" i="5"/>
  <c r="H151" i="5"/>
  <c r="H152" i="5"/>
  <c r="H153" i="5"/>
  <c r="H154" i="5"/>
  <c r="H155" i="5"/>
  <c r="H156" i="5"/>
  <c r="H157" i="5"/>
  <c r="H158" i="5"/>
  <c r="H159" i="5"/>
  <c r="H160" i="5"/>
  <c r="H161" i="5"/>
  <c r="H162" i="5"/>
  <c r="H163" i="5"/>
  <c r="H164" i="5"/>
  <c r="H165" i="5"/>
  <c r="H166" i="5"/>
  <c r="H167" i="5"/>
  <c r="H168" i="5"/>
  <c r="H169" i="5"/>
  <c r="H170" i="5"/>
  <c r="H171" i="5"/>
  <c r="H172" i="5"/>
  <c r="H173" i="5"/>
  <c r="H174" i="5"/>
  <c r="H175" i="5"/>
  <c r="H176" i="5"/>
  <c r="H177" i="5"/>
  <c r="H178" i="5"/>
  <c r="H179" i="5"/>
  <c r="H180" i="5"/>
  <c r="H181" i="5"/>
  <c r="H182" i="5"/>
  <c r="H183" i="5"/>
  <c r="H184" i="5"/>
  <c r="H185" i="5"/>
  <c r="H186" i="5"/>
  <c r="H187" i="5"/>
  <c r="H188" i="5"/>
  <c r="H189" i="5"/>
  <c r="H190" i="5"/>
  <c r="H191" i="5"/>
  <c r="H192" i="5"/>
  <c r="H193" i="5"/>
  <c r="H194" i="5"/>
  <c r="H195" i="5"/>
  <c r="H196" i="5"/>
  <c r="H197" i="5"/>
  <c r="H198" i="5"/>
  <c r="H199" i="5"/>
  <c r="H200" i="5"/>
  <c r="H201" i="5"/>
  <c r="H202" i="5"/>
  <c r="H203" i="5"/>
  <c r="H204" i="5"/>
  <c r="H205" i="5"/>
  <c r="H206" i="5"/>
  <c r="H207" i="5"/>
  <c r="H208" i="5"/>
  <c r="H209" i="5"/>
  <c r="H210" i="5"/>
  <c r="H211" i="5"/>
  <c r="H212" i="5"/>
  <c r="H213" i="5"/>
  <c r="H214" i="5"/>
  <c r="H215" i="5"/>
  <c r="H216" i="5"/>
  <c r="H217" i="5"/>
  <c r="H218" i="5"/>
  <c r="H219" i="5"/>
  <c r="H220" i="5"/>
  <c r="H221" i="5"/>
  <c r="H222" i="5"/>
  <c r="H223" i="5"/>
  <c r="H224" i="5"/>
  <c r="H225" i="5"/>
  <c r="H226" i="5"/>
  <c r="H227" i="5"/>
  <c r="H228" i="5"/>
  <c r="H229" i="5"/>
  <c r="H230" i="5"/>
  <c r="H231" i="5"/>
  <c r="H232" i="5"/>
  <c r="H233" i="5"/>
  <c r="H234" i="5"/>
  <c r="H235" i="5"/>
  <c r="H236" i="5"/>
  <c r="H237" i="5"/>
  <c r="H238" i="5"/>
  <c r="H239" i="5"/>
  <c r="H240" i="5"/>
  <c r="H241" i="5"/>
  <c r="H242" i="5"/>
  <c r="H243" i="5"/>
  <c r="H244" i="5"/>
  <c r="H245" i="5"/>
  <c r="H246" i="5"/>
  <c r="H247" i="5"/>
  <c r="H248" i="5"/>
  <c r="H249" i="5"/>
  <c r="H250" i="5"/>
  <c r="H251" i="5"/>
  <c r="H252" i="5"/>
  <c r="H253" i="5"/>
  <c r="H254" i="5"/>
  <c r="H255" i="5"/>
  <c r="H256" i="5"/>
  <c r="H257" i="5"/>
  <c r="H258" i="5"/>
  <c r="H259" i="5"/>
  <c r="H260" i="5"/>
  <c r="H261" i="5"/>
  <c r="H262" i="5"/>
  <c r="H263" i="5"/>
  <c r="H264" i="5"/>
  <c r="H265" i="5"/>
  <c r="H266" i="5"/>
  <c r="H267" i="5"/>
  <c r="H268" i="5"/>
  <c r="H269" i="5"/>
  <c r="H270" i="5"/>
  <c r="H271" i="5"/>
  <c r="H272" i="5"/>
  <c r="H273" i="5"/>
  <c r="H274" i="5"/>
  <c r="H275" i="5"/>
  <c r="H276" i="5"/>
  <c r="H277" i="5"/>
  <c r="H278" i="5"/>
  <c r="H279" i="5"/>
  <c r="H280" i="5"/>
  <c r="H281" i="5"/>
  <c r="H282" i="5"/>
  <c r="H283" i="5"/>
  <c r="H284" i="5"/>
  <c r="H285" i="5"/>
  <c r="H286" i="5"/>
  <c r="H287" i="5"/>
  <c r="H288" i="5"/>
  <c r="H289" i="5"/>
  <c r="H290" i="5"/>
  <c r="H291" i="5"/>
  <c r="H292" i="5"/>
  <c r="H293" i="5"/>
  <c r="H294" i="5"/>
  <c r="H295" i="5"/>
  <c r="H296" i="5"/>
  <c r="H297" i="5"/>
  <c r="G98" i="5"/>
  <c r="G99" i="5"/>
  <c r="G100" i="5"/>
  <c r="G101" i="5"/>
  <c r="G102" i="5"/>
  <c r="G103" i="5"/>
  <c r="G104" i="5"/>
  <c r="G105" i="5"/>
  <c r="G106" i="5"/>
  <c r="G107" i="5"/>
  <c r="G108" i="5"/>
  <c r="G109" i="5"/>
  <c r="G110" i="5"/>
  <c r="G111" i="5"/>
  <c r="G112" i="5"/>
  <c r="G113" i="5"/>
  <c r="G114" i="5"/>
  <c r="G115" i="5"/>
  <c r="G116" i="5"/>
  <c r="G117" i="5"/>
  <c r="G118" i="5"/>
  <c r="G119" i="5"/>
  <c r="G120" i="5"/>
  <c r="G121" i="5"/>
  <c r="G122" i="5"/>
  <c r="G123" i="5"/>
  <c r="G124" i="5"/>
  <c r="G125" i="5"/>
  <c r="G126" i="5"/>
  <c r="G127" i="5"/>
  <c r="G128" i="5"/>
  <c r="G129" i="5"/>
  <c r="G130" i="5"/>
  <c r="G131" i="5"/>
  <c r="G132" i="5"/>
  <c r="G133" i="5"/>
  <c r="G134" i="5"/>
  <c r="G135" i="5"/>
  <c r="G136" i="5"/>
  <c r="G137" i="5"/>
  <c r="G138" i="5"/>
  <c r="G139" i="5"/>
  <c r="G140" i="5"/>
  <c r="G141" i="5"/>
  <c r="G142" i="5"/>
  <c r="G143" i="5"/>
  <c r="G144" i="5"/>
  <c r="G145" i="5"/>
  <c r="G146" i="5"/>
  <c r="G147" i="5"/>
  <c r="G148" i="5"/>
  <c r="G149" i="5"/>
  <c r="G150" i="5"/>
  <c r="G151" i="5"/>
  <c r="G152" i="5"/>
  <c r="G153" i="5"/>
  <c r="G154" i="5"/>
  <c r="G155" i="5"/>
  <c r="G156" i="5"/>
  <c r="G157" i="5"/>
  <c r="G158" i="5"/>
  <c r="G159" i="5"/>
  <c r="G160" i="5"/>
  <c r="G161" i="5"/>
  <c r="G162" i="5"/>
  <c r="G163" i="5"/>
  <c r="G164" i="5"/>
  <c r="G165" i="5"/>
  <c r="G166" i="5"/>
  <c r="G167" i="5"/>
  <c r="G168" i="5"/>
  <c r="G169" i="5"/>
  <c r="G170" i="5"/>
  <c r="G171" i="5"/>
  <c r="G172" i="5"/>
  <c r="G173" i="5"/>
  <c r="G174" i="5"/>
  <c r="G175" i="5"/>
  <c r="G176" i="5"/>
  <c r="G177" i="5"/>
  <c r="G178" i="5"/>
  <c r="G179" i="5"/>
  <c r="G180" i="5"/>
  <c r="G181" i="5"/>
  <c r="G182" i="5"/>
  <c r="G183" i="5"/>
  <c r="G184" i="5"/>
  <c r="G185" i="5"/>
  <c r="G186" i="5"/>
  <c r="G187" i="5"/>
  <c r="G188" i="5"/>
  <c r="G189" i="5"/>
  <c r="G190" i="5"/>
  <c r="G191" i="5"/>
  <c r="G192" i="5"/>
  <c r="G193" i="5"/>
  <c r="G194" i="5"/>
  <c r="G195" i="5"/>
  <c r="G196" i="5"/>
  <c r="G197" i="5"/>
  <c r="G198" i="5"/>
  <c r="G199" i="5"/>
  <c r="G200" i="5"/>
  <c r="G201" i="5"/>
  <c r="G202" i="5"/>
  <c r="G203" i="5"/>
  <c r="G204" i="5"/>
  <c r="G205" i="5"/>
  <c r="G206" i="5"/>
  <c r="G207" i="5"/>
  <c r="G208" i="5"/>
  <c r="G209" i="5"/>
  <c r="G210" i="5"/>
  <c r="G211" i="5"/>
  <c r="G212" i="5"/>
  <c r="G213" i="5"/>
  <c r="G214" i="5"/>
  <c r="G215" i="5"/>
  <c r="G216" i="5"/>
  <c r="G217" i="5"/>
  <c r="G218" i="5"/>
  <c r="G219" i="5"/>
  <c r="G220" i="5"/>
  <c r="G221" i="5"/>
  <c r="G222" i="5"/>
  <c r="G223" i="5"/>
  <c r="G224" i="5"/>
  <c r="G225" i="5"/>
  <c r="G226" i="5"/>
  <c r="G227" i="5"/>
  <c r="G228" i="5"/>
  <c r="G229" i="5"/>
  <c r="G230" i="5"/>
  <c r="G231" i="5"/>
  <c r="G232" i="5"/>
  <c r="G233" i="5"/>
  <c r="G234" i="5"/>
  <c r="G235" i="5"/>
  <c r="G236" i="5"/>
  <c r="G237" i="5"/>
  <c r="G238" i="5"/>
  <c r="G239" i="5"/>
  <c r="G240" i="5"/>
  <c r="G241" i="5"/>
  <c r="G242" i="5"/>
  <c r="G243" i="5"/>
  <c r="G244" i="5"/>
  <c r="G245" i="5"/>
  <c r="G246" i="5"/>
  <c r="G247" i="5"/>
  <c r="G248" i="5"/>
  <c r="G249" i="5"/>
  <c r="G250" i="5"/>
  <c r="G251" i="5"/>
  <c r="G252" i="5"/>
  <c r="G253" i="5"/>
  <c r="G254" i="5"/>
  <c r="G255" i="5"/>
  <c r="G256" i="5"/>
  <c r="G257" i="5"/>
  <c r="G258" i="5"/>
  <c r="G259" i="5"/>
  <c r="G260" i="5"/>
  <c r="G261" i="5"/>
  <c r="G262" i="5"/>
  <c r="G263" i="5"/>
  <c r="G264" i="5"/>
  <c r="G265" i="5"/>
  <c r="G266" i="5"/>
  <c r="G267" i="5"/>
  <c r="G268" i="5"/>
  <c r="G269" i="5"/>
  <c r="G270" i="5"/>
  <c r="G271" i="5"/>
  <c r="G272" i="5"/>
  <c r="G273" i="5"/>
  <c r="G274" i="5"/>
  <c r="G275" i="5"/>
  <c r="G276" i="5"/>
  <c r="G277" i="5"/>
  <c r="G278" i="5"/>
  <c r="G279" i="5"/>
  <c r="G280" i="5"/>
  <c r="G281" i="5"/>
  <c r="G282" i="5"/>
  <c r="G283" i="5"/>
  <c r="G284" i="5"/>
  <c r="G285" i="5"/>
  <c r="G286" i="5"/>
  <c r="G287" i="5"/>
  <c r="G288" i="5"/>
  <c r="G289" i="5"/>
  <c r="G290" i="5"/>
  <c r="G291" i="5"/>
  <c r="G292" i="5"/>
  <c r="G293" i="5"/>
  <c r="G294" i="5"/>
  <c r="G295" i="5"/>
  <c r="G296" i="5"/>
  <c r="G297" i="5"/>
  <c r="F98" i="5"/>
  <c r="F99" i="5"/>
  <c r="F100" i="5"/>
  <c r="F101" i="5"/>
  <c r="F102" i="5"/>
  <c r="F103" i="5"/>
  <c r="F104" i="5"/>
  <c r="F105" i="5"/>
  <c r="F106" i="5"/>
  <c r="F107" i="5"/>
  <c r="F108" i="5"/>
  <c r="F109" i="5"/>
  <c r="F110" i="5"/>
  <c r="F111" i="5"/>
  <c r="F112" i="5"/>
  <c r="F113" i="5"/>
  <c r="F114" i="5"/>
  <c r="F115" i="5"/>
  <c r="F116" i="5"/>
  <c r="F117" i="5"/>
  <c r="F118" i="5"/>
  <c r="F119" i="5"/>
  <c r="F120" i="5"/>
  <c r="F121" i="5"/>
  <c r="F122" i="5"/>
  <c r="F123" i="5"/>
  <c r="F124" i="5"/>
  <c r="F125" i="5"/>
  <c r="F126" i="5"/>
  <c r="F127" i="5"/>
  <c r="F128" i="5"/>
  <c r="F129" i="5"/>
  <c r="F130" i="5"/>
  <c r="F131" i="5"/>
  <c r="F132" i="5"/>
  <c r="F133" i="5"/>
  <c r="F134" i="5"/>
  <c r="F135" i="5"/>
  <c r="F136" i="5"/>
  <c r="F137" i="5"/>
  <c r="F138" i="5"/>
  <c r="F139" i="5"/>
  <c r="F140" i="5"/>
  <c r="F141" i="5"/>
  <c r="F142" i="5"/>
  <c r="F143" i="5"/>
  <c r="F144" i="5"/>
  <c r="F145" i="5"/>
  <c r="F146" i="5"/>
  <c r="F147" i="5"/>
  <c r="F148" i="5"/>
  <c r="F149" i="5"/>
  <c r="F150" i="5"/>
  <c r="F151" i="5"/>
  <c r="F152" i="5"/>
  <c r="F153" i="5"/>
  <c r="F154" i="5"/>
  <c r="F155" i="5"/>
  <c r="F156" i="5"/>
  <c r="F157" i="5"/>
  <c r="F158" i="5"/>
  <c r="F159" i="5"/>
  <c r="F160" i="5"/>
  <c r="F161" i="5"/>
  <c r="F162" i="5"/>
  <c r="F163" i="5"/>
  <c r="F164" i="5"/>
  <c r="F165" i="5"/>
  <c r="F166" i="5"/>
  <c r="F167" i="5"/>
  <c r="F168" i="5"/>
  <c r="F169" i="5"/>
  <c r="F170" i="5"/>
  <c r="F171" i="5"/>
  <c r="F172" i="5"/>
  <c r="F173" i="5"/>
  <c r="F174" i="5"/>
  <c r="F175" i="5"/>
  <c r="F176" i="5"/>
  <c r="F177" i="5"/>
  <c r="F178" i="5"/>
  <c r="F179" i="5"/>
  <c r="F180" i="5"/>
  <c r="F181" i="5"/>
  <c r="F182" i="5"/>
  <c r="F183" i="5"/>
  <c r="F184" i="5"/>
  <c r="F185" i="5"/>
  <c r="F186" i="5"/>
  <c r="F187" i="5"/>
  <c r="F188" i="5"/>
  <c r="F189" i="5"/>
  <c r="F190" i="5"/>
  <c r="F191" i="5"/>
  <c r="F192" i="5"/>
  <c r="F193" i="5"/>
  <c r="F194" i="5"/>
  <c r="F195" i="5"/>
  <c r="F196" i="5"/>
  <c r="F197" i="5"/>
  <c r="F198" i="5"/>
  <c r="F199" i="5"/>
  <c r="F200" i="5"/>
  <c r="F201" i="5"/>
  <c r="F202" i="5"/>
  <c r="F203" i="5"/>
  <c r="F204" i="5"/>
  <c r="F205" i="5"/>
  <c r="F206" i="5"/>
  <c r="F207" i="5"/>
  <c r="F208" i="5"/>
  <c r="F209" i="5"/>
  <c r="F210" i="5"/>
  <c r="F211" i="5"/>
  <c r="F212" i="5"/>
  <c r="F213" i="5"/>
  <c r="F214" i="5"/>
  <c r="F215" i="5"/>
  <c r="F216" i="5"/>
  <c r="F217" i="5"/>
  <c r="F218" i="5"/>
  <c r="F219" i="5"/>
  <c r="F220" i="5"/>
  <c r="F221" i="5"/>
  <c r="F222" i="5"/>
  <c r="F223" i="5"/>
  <c r="F224" i="5"/>
  <c r="F225" i="5"/>
  <c r="F226" i="5"/>
  <c r="F227" i="5"/>
  <c r="F228" i="5"/>
  <c r="F229" i="5"/>
  <c r="F230" i="5"/>
  <c r="F231" i="5"/>
  <c r="F232" i="5"/>
  <c r="F233" i="5"/>
  <c r="F234" i="5"/>
  <c r="F235" i="5"/>
  <c r="F236" i="5"/>
  <c r="F237" i="5"/>
  <c r="F238" i="5"/>
  <c r="F239" i="5"/>
  <c r="F240" i="5"/>
  <c r="F241" i="5"/>
  <c r="F242" i="5"/>
  <c r="F243" i="5"/>
  <c r="F244" i="5"/>
  <c r="F245" i="5"/>
  <c r="F246" i="5"/>
  <c r="F247" i="5"/>
  <c r="F248" i="5"/>
  <c r="F249" i="5"/>
  <c r="F250" i="5"/>
  <c r="F251" i="5"/>
  <c r="F252" i="5"/>
  <c r="F253" i="5"/>
  <c r="F254" i="5"/>
  <c r="F255" i="5"/>
  <c r="F256" i="5"/>
  <c r="F257" i="5"/>
  <c r="F258" i="5"/>
  <c r="F259" i="5"/>
  <c r="F260" i="5"/>
  <c r="F261" i="5"/>
  <c r="F262" i="5"/>
  <c r="F263" i="5"/>
  <c r="F264" i="5"/>
  <c r="F265" i="5"/>
  <c r="F266" i="5"/>
  <c r="F267" i="5"/>
  <c r="F268" i="5"/>
  <c r="F269" i="5"/>
  <c r="F270" i="5"/>
  <c r="F271" i="5"/>
  <c r="F272" i="5"/>
  <c r="F273" i="5"/>
  <c r="F274" i="5"/>
  <c r="F275" i="5"/>
  <c r="F276" i="5"/>
  <c r="F277" i="5"/>
  <c r="F278" i="5"/>
  <c r="F279" i="5"/>
  <c r="F280" i="5"/>
  <c r="F281" i="5"/>
  <c r="F282" i="5"/>
  <c r="F283" i="5"/>
  <c r="F284" i="5"/>
  <c r="F285" i="5"/>
  <c r="F286" i="5"/>
  <c r="F287" i="5"/>
  <c r="F288" i="5"/>
  <c r="F289" i="5"/>
  <c r="F290" i="5"/>
  <c r="F291" i="5"/>
  <c r="F292" i="5"/>
  <c r="F293" i="5"/>
  <c r="F294" i="5"/>
  <c r="F295" i="5"/>
  <c r="F296" i="5"/>
  <c r="F297" i="5"/>
  <c r="H97" i="5"/>
  <c r="G97" i="5"/>
  <c r="F97" i="5"/>
  <c r="C241" i="5"/>
  <c r="C242" i="5"/>
  <c r="C243" i="5"/>
  <c r="C244" i="5"/>
  <c r="C245" i="5"/>
  <c r="C246" i="5"/>
  <c r="C247" i="5"/>
  <c r="C248" i="5"/>
  <c r="C249" i="5"/>
  <c r="C250" i="5"/>
  <c r="C251" i="5"/>
  <c r="C252" i="5"/>
  <c r="C253" i="5"/>
  <c r="C254" i="5"/>
  <c r="C255" i="5"/>
  <c r="C256" i="5"/>
  <c r="C257" i="5"/>
  <c r="C258" i="5"/>
  <c r="C259" i="5"/>
  <c r="C260" i="5"/>
  <c r="C261" i="5"/>
  <c r="C262" i="5"/>
  <c r="C263" i="5"/>
  <c r="C264" i="5"/>
  <c r="C265" i="5"/>
  <c r="C266" i="5"/>
  <c r="C267" i="5"/>
  <c r="C268" i="5"/>
  <c r="C269" i="5"/>
  <c r="C270" i="5"/>
  <c r="C271" i="5"/>
  <c r="C272" i="5"/>
  <c r="C273" i="5"/>
  <c r="C274" i="5"/>
  <c r="C275" i="5"/>
  <c r="C276" i="5"/>
  <c r="C277" i="5"/>
  <c r="C278" i="5"/>
  <c r="C279" i="5"/>
  <c r="C280" i="5"/>
  <c r="C281" i="5"/>
  <c r="C282" i="5"/>
  <c r="C283" i="5"/>
  <c r="C284" i="5"/>
  <c r="C285" i="5"/>
  <c r="C286" i="5"/>
  <c r="C287" i="5"/>
  <c r="C288" i="5"/>
  <c r="C289" i="5"/>
  <c r="C290" i="5"/>
  <c r="C291" i="5"/>
  <c r="C292" i="5"/>
  <c r="C293" i="5"/>
  <c r="C294" i="5"/>
  <c r="C295" i="5"/>
  <c r="C296" i="5"/>
  <c r="C297" i="5"/>
  <c r="C213" i="5"/>
  <c r="C214" i="5"/>
  <c r="C215" i="5"/>
  <c r="C216" i="5"/>
  <c r="C217" i="5"/>
  <c r="C218" i="5"/>
  <c r="C219" i="5"/>
  <c r="C220" i="5"/>
  <c r="C221" i="5"/>
  <c r="C222" i="5"/>
  <c r="C223" i="5"/>
  <c r="C224" i="5"/>
  <c r="C225" i="5"/>
  <c r="C226" i="5"/>
  <c r="C227" i="5"/>
  <c r="C228" i="5"/>
  <c r="C229" i="5"/>
  <c r="C230" i="5"/>
  <c r="C231" i="5"/>
  <c r="C232" i="5"/>
  <c r="C233" i="5"/>
  <c r="C234" i="5"/>
  <c r="C235" i="5"/>
  <c r="C236" i="5"/>
  <c r="C237" i="5"/>
  <c r="C238" i="5"/>
  <c r="C239" i="5"/>
  <c r="C240" i="5"/>
  <c r="C187" i="5"/>
  <c r="C188" i="5"/>
  <c r="C189" i="5"/>
  <c r="C190" i="5"/>
  <c r="C191" i="5"/>
  <c r="C192" i="5"/>
  <c r="C193" i="5"/>
  <c r="C194" i="5"/>
  <c r="C195" i="5"/>
  <c r="C196" i="5"/>
  <c r="C197" i="5"/>
  <c r="C198" i="5"/>
  <c r="C199" i="5"/>
  <c r="C200" i="5"/>
  <c r="C201" i="5"/>
  <c r="C202" i="5"/>
  <c r="C203" i="5"/>
  <c r="C204" i="5"/>
  <c r="C205" i="5"/>
  <c r="C206" i="5"/>
  <c r="C207" i="5"/>
  <c r="C208" i="5"/>
  <c r="C209" i="5"/>
  <c r="C210" i="5"/>
  <c r="C211" i="5"/>
  <c r="C212" i="5"/>
  <c r="C165" i="5"/>
  <c r="C166" i="5"/>
  <c r="C167" i="5"/>
  <c r="C168" i="5"/>
  <c r="C169" i="5"/>
  <c r="C170" i="5"/>
  <c r="C171" i="5"/>
  <c r="C172" i="5"/>
  <c r="C173" i="5"/>
  <c r="C174" i="5"/>
  <c r="C175" i="5"/>
  <c r="C176" i="5"/>
  <c r="C177" i="5"/>
  <c r="C178" i="5"/>
  <c r="C179" i="5"/>
  <c r="C180" i="5"/>
  <c r="C181" i="5"/>
  <c r="C182" i="5"/>
  <c r="C183" i="5"/>
  <c r="C184" i="5"/>
  <c r="C185" i="5"/>
  <c r="C186" i="5"/>
  <c r="C161" i="5"/>
  <c r="C162" i="5"/>
  <c r="C163" i="5"/>
  <c r="C164" i="5"/>
  <c r="C133" i="5"/>
  <c r="C134" i="5"/>
  <c r="C135" i="5"/>
  <c r="C136" i="5"/>
  <c r="C137" i="5"/>
  <c r="C138" i="5"/>
  <c r="C139" i="5"/>
  <c r="C140" i="5"/>
  <c r="C141" i="5"/>
  <c r="C142" i="5"/>
  <c r="C143" i="5"/>
  <c r="C144" i="5"/>
  <c r="C145" i="5"/>
  <c r="C146" i="5"/>
  <c r="C147" i="5"/>
  <c r="C148" i="5"/>
  <c r="C149" i="5"/>
  <c r="C150" i="5"/>
  <c r="C151" i="5"/>
  <c r="C152" i="5"/>
  <c r="C153" i="5"/>
  <c r="C154" i="5"/>
  <c r="C155" i="5"/>
  <c r="C156" i="5"/>
  <c r="C157" i="5"/>
  <c r="C158" i="5"/>
  <c r="C159" i="5"/>
  <c r="C160" i="5"/>
  <c r="C98" i="5"/>
  <c r="C99" i="5"/>
  <c r="C100" i="5"/>
  <c r="C101" i="5"/>
  <c r="C102" i="5"/>
  <c r="C103" i="5"/>
  <c r="C104" i="5"/>
  <c r="C105" i="5"/>
  <c r="C106" i="5"/>
  <c r="C107" i="5"/>
  <c r="C108" i="5"/>
  <c r="C109" i="5"/>
  <c r="C110" i="5"/>
  <c r="C111" i="5"/>
  <c r="C112" i="5"/>
  <c r="C113" i="5"/>
  <c r="C114" i="5"/>
  <c r="C115" i="5"/>
  <c r="C116" i="5"/>
  <c r="C117" i="5"/>
  <c r="C118" i="5"/>
  <c r="C119" i="5"/>
  <c r="C120" i="5"/>
  <c r="C121" i="5"/>
  <c r="C122" i="5"/>
  <c r="C123" i="5"/>
  <c r="C124" i="5"/>
  <c r="C125" i="5"/>
  <c r="C126" i="5"/>
  <c r="C127" i="5"/>
  <c r="C128" i="5"/>
  <c r="C129" i="5"/>
  <c r="C130" i="5"/>
  <c r="C131" i="5"/>
  <c r="C132" i="5"/>
  <c r="H10" i="5"/>
  <c r="H11" i="5"/>
  <c r="H12" i="5"/>
  <c r="H13" i="5"/>
  <c r="H14" i="5"/>
  <c r="H15" i="5"/>
  <c r="H16" i="5"/>
  <c r="H17" i="5"/>
  <c r="H18" i="5"/>
  <c r="H19" i="5"/>
  <c r="H20" i="5"/>
  <c r="H21" i="5"/>
  <c r="H22" i="5"/>
  <c r="H23" i="5"/>
  <c r="H24" i="5"/>
  <c r="H25" i="5"/>
  <c r="H26" i="5"/>
  <c r="H27" i="5"/>
  <c r="H28" i="5"/>
  <c r="H29" i="5"/>
  <c r="H30" i="5"/>
  <c r="H31" i="5"/>
  <c r="H32" i="5"/>
  <c r="H33" i="5"/>
  <c r="H34" i="5"/>
  <c r="H35" i="5"/>
  <c r="H36" i="5"/>
  <c r="H37" i="5"/>
  <c r="H38" i="5"/>
  <c r="H39" i="5"/>
  <c r="H40" i="5"/>
  <c r="H41" i="5"/>
  <c r="H42" i="5"/>
  <c r="H43" i="5"/>
  <c r="H44" i="5"/>
  <c r="H45" i="5"/>
  <c r="H46" i="5"/>
  <c r="H47" i="5"/>
  <c r="H48" i="5"/>
  <c r="H49" i="5"/>
  <c r="H50" i="5"/>
  <c r="H51" i="5"/>
  <c r="H52" i="5"/>
  <c r="H53" i="5"/>
  <c r="H54" i="5"/>
  <c r="H55" i="5"/>
  <c r="H56" i="5"/>
  <c r="H57" i="5"/>
  <c r="H58" i="5"/>
  <c r="H59" i="5"/>
  <c r="H60" i="5"/>
  <c r="H61" i="5"/>
  <c r="H62" i="5"/>
  <c r="H63" i="5"/>
  <c r="H64" i="5"/>
  <c r="H65" i="5"/>
  <c r="H66" i="5"/>
  <c r="H67" i="5"/>
  <c r="H68" i="5"/>
  <c r="H69" i="5"/>
  <c r="H70" i="5"/>
  <c r="H71" i="5"/>
  <c r="H72" i="5"/>
  <c r="H73" i="5"/>
  <c r="H74" i="5"/>
  <c r="H75" i="5"/>
  <c r="H76" i="5"/>
  <c r="H77" i="5"/>
  <c r="H78" i="5"/>
  <c r="H79" i="5"/>
  <c r="H80" i="5"/>
  <c r="H81" i="5"/>
  <c r="H82" i="5"/>
  <c r="H83" i="5"/>
  <c r="H84" i="5"/>
  <c r="H85" i="5"/>
  <c r="H86" i="5"/>
  <c r="H87" i="5"/>
  <c r="H88" i="5"/>
  <c r="H89" i="5"/>
  <c r="H90" i="5"/>
  <c r="H91" i="5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G39" i="5"/>
  <c r="G40" i="5"/>
  <c r="G41" i="5"/>
  <c r="G42" i="5"/>
  <c r="G43" i="5"/>
  <c r="G44" i="5"/>
  <c r="G45" i="5"/>
  <c r="G46" i="5"/>
  <c r="G47" i="5"/>
  <c r="G48" i="5"/>
  <c r="G49" i="5"/>
  <c r="G50" i="5"/>
  <c r="G51" i="5"/>
  <c r="G52" i="5"/>
  <c r="G53" i="5"/>
  <c r="G54" i="5"/>
  <c r="G55" i="5"/>
  <c r="G56" i="5"/>
  <c r="G57" i="5"/>
  <c r="G58" i="5"/>
  <c r="G59" i="5"/>
  <c r="G60" i="5"/>
  <c r="G61" i="5"/>
  <c r="G62" i="5"/>
  <c r="G63" i="5"/>
  <c r="G64" i="5"/>
  <c r="G65" i="5"/>
  <c r="G66" i="5"/>
  <c r="G67" i="5"/>
  <c r="G68" i="5"/>
  <c r="G69" i="5"/>
  <c r="G70" i="5"/>
  <c r="G71" i="5"/>
  <c r="G72" i="5"/>
  <c r="G73" i="5"/>
  <c r="G74" i="5"/>
  <c r="G75" i="5"/>
  <c r="G76" i="5"/>
  <c r="G77" i="5"/>
  <c r="G78" i="5"/>
  <c r="G79" i="5"/>
  <c r="G80" i="5"/>
  <c r="G81" i="5"/>
  <c r="G82" i="5"/>
  <c r="G83" i="5"/>
  <c r="G84" i="5"/>
  <c r="G85" i="5"/>
  <c r="G86" i="5"/>
  <c r="G87" i="5"/>
  <c r="G88" i="5"/>
  <c r="G89" i="5"/>
  <c r="G90" i="5"/>
  <c r="G91" i="5"/>
  <c r="F10" i="5"/>
  <c r="F11" i="5"/>
  <c r="F12" i="5"/>
  <c r="F13" i="5"/>
  <c r="F14" i="5"/>
  <c r="F15" i="5"/>
  <c r="F16" i="5"/>
  <c r="F17" i="5"/>
  <c r="F18" i="5"/>
  <c r="F19" i="5"/>
  <c r="F20" i="5"/>
  <c r="F21" i="5"/>
  <c r="F22" i="5"/>
  <c r="F23" i="5"/>
  <c r="F24" i="5"/>
  <c r="F25" i="5"/>
  <c r="F26" i="5"/>
  <c r="F27" i="5"/>
  <c r="F28" i="5"/>
  <c r="F29" i="5"/>
  <c r="F30" i="5"/>
  <c r="F31" i="5"/>
  <c r="F32" i="5"/>
  <c r="F33" i="5"/>
  <c r="F34" i="5"/>
  <c r="F35" i="5"/>
  <c r="F36" i="5"/>
  <c r="F37" i="5"/>
  <c r="F38" i="5"/>
  <c r="F39" i="5"/>
  <c r="F40" i="5"/>
  <c r="F41" i="5"/>
  <c r="F42" i="5"/>
  <c r="F43" i="5"/>
  <c r="F44" i="5"/>
  <c r="F45" i="5"/>
  <c r="F46" i="5"/>
  <c r="F47" i="5"/>
  <c r="F48" i="5"/>
  <c r="F49" i="5"/>
  <c r="F50" i="5"/>
  <c r="F51" i="5"/>
  <c r="F52" i="5"/>
  <c r="F53" i="5"/>
  <c r="F54" i="5"/>
  <c r="F55" i="5"/>
  <c r="F56" i="5"/>
  <c r="F57" i="5"/>
  <c r="F58" i="5"/>
  <c r="F59" i="5"/>
  <c r="F60" i="5"/>
  <c r="F61" i="5"/>
  <c r="F62" i="5"/>
  <c r="F63" i="5"/>
  <c r="F64" i="5"/>
  <c r="F65" i="5"/>
  <c r="F66" i="5"/>
  <c r="F67" i="5"/>
  <c r="F68" i="5"/>
  <c r="F69" i="5"/>
  <c r="F70" i="5"/>
  <c r="F71" i="5"/>
  <c r="F72" i="5"/>
  <c r="F73" i="5"/>
  <c r="F74" i="5"/>
  <c r="F75" i="5"/>
  <c r="F76" i="5"/>
  <c r="F77" i="5"/>
  <c r="F78" i="5"/>
  <c r="F79" i="5"/>
  <c r="F80" i="5"/>
  <c r="F81" i="5"/>
  <c r="F82" i="5"/>
  <c r="F83" i="5"/>
  <c r="F84" i="5"/>
  <c r="F85" i="5"/>
  <c r="F86" i="5"/>
  <c r="F87" i="5"/>
  <c r="F88" i="5"/>
  <c r="F89" i="5"/>
  <c r="F90" i="5"/>
  <c r="F91" i="5"/>
  <c r="C10" i="5"/>
  <c r="C11" i="5"/>
  <c r="C12" i="5"/>
  <c r="C13" i="5"/>
  <c r="C14" i="5"/>
  <c r="C15" i="5"/>
  <c r="C16" i="5"/>
  <c r="C17" i="5"/>
  <c r="C18" i="5"/>
  <c r="C19" i="5"/>
  <c r="C20" i="5"/>
  <c r="C21" i="5"/>
  <c r="C22" i="5"/>
  <c r="C23" i="5"/>
  <c r="C24" i="5"/>
  <c r="C25" i="5"/>
  <c r="C26" i="5"/>
  <c r="C27" i="5"/>
  <c r="C28" i="5"/>
  <c r="C29" i="5"/>
  <c r="C30" i="5"/>
  <c r="C31" i="5"/>
  <c r="C32" i="5"/>
  <c r="C33" i="5"/>
  <c r="C34" i="5"/>
  <c r="C35" i="5"/>
  <c r="C36" i="5"/>
  <c r="C37" i="5"/>
  <c r="C38" i="5"/>
  <c r="C39" i="5"/>
  <c r="C40" i="5"/>
  <c r="C41" i="5"/>
  <c r="C42" i="5"/>
  <c r="C43" i="5"/>
  <c r="C44" i="5"/>
  <c r="C45" i="5"/>
  <c r="C46" i="5"/>
  <c r="C47" i="5"/>
  <c r="C48" i="5"/>
  <c r="C49" i="5"/>
  <c r="C50" i="5"/>
  <c r="C51" i="5"/>
  <c r="C52" i="5"/>
  <c r="C53" i="5"/>
  <c r="C54" i="5"/>
  <c r="C55" i="5"/>
  <c r="C56" i="5"/>
  <c r="C57" i="5"/>
  <c r="C58" i="5"/>
  <c r="C59" i="5"/>
  <c r="C60" i="5"/>
  <c r="C61" i="5"/>
  <c r="C62" i="5"/>
  <c r="C63" i="5"/>
  <c r="C64" i="5"/>
  <c r="C65" i="5"/>
  <c r="C66" i="5"/>
  <c r="C67" i="5"/>
  <c r="C68" i="5"/>
  <c r="C69" i="5"/>
  <c r="C70" i="5"/>
  <c r="C71" i="5"/>
  <c r="C72" i="5"/>
  <c r="C73" i="5"/>
  <c r="C74" i="5"/>
  <c r="C75" i="5"/>
  <c r="C76" i="5"/>
  <c r="C77" i="5"/>
  <c r="C78" i="5"/>
  <c r="C79" i="5"/>
  <c r="C80" i="5"/>
  <c r="C81" i="5"/>
  <c r="C82" i="5"/>
  <c r="C83" i="5"/>
  <c r="C84" i="5"/>
  <c r="C85" i="5"/>
  <c r="C86" i="5"/>
  <c r="C87" i="5"/>
  <c r="C88" i="5"/>
  <c r="C89" i="5"/>
  <c r="C90" i="5"/>
  <c r="C91" i="5"/>
  <c r="H654" i="5"/>
  <c r="G654" i="5"/>
  <c r="F654" i="5"/>
  <c r="C653" i="5"/>
  <c r="C303" i="5"/>
  <c r="H9" i="5"/>
  <c r="G9" i="5"/>
  <c r="F9" i="5"/>
  <c r="C9" i="5"/>
  <c r="C651" i="5"/>
  <c r="C652" i="5"/>
  <c r="F638" i="5" l="1"/>
  <c r="H638" i="5"/>
  <c r="G638" i="5"/>
  <c r="F92" i="5"/>
  <c r="H92" i="5"/>
  <c r="G92" i="5"/>
  <c r="H298" i="5"/>
  <c r="G298" i="5"/>
  <c r="F298" i="5"/>
  <c r="G658" i="5" l="1"/>
  <c r="C97" i="5"/>
  <c r="G644" i="5" l="1"/>
  <c r="E304" i="5"/>
  <c r="E306" i="5"/>
  <c r="E307" i="5"/>
  <c r="E308" i="5"/>
  <c r="E309" i="5"/>
  <c r="E310" i="5"/>
  <c r="E311" i="5"/>
  <c r="E313" i="5"/>
  <c r="E314" i="5"/>
  <c r="E315" i="5"/>
  <c r="E316" i="5"/>
  <c r="E317" i="5"/>
  <c r="E319" i="5"/>
  <c r="E321" i="5"/>
  <c r="E322" i="5"/>
  <c r="E323" i="5"/>
  <c r="E560" i="5"/>
  <c r="E561" i="5"/>
  <c r="E565" i="5"/>
  <c r="E566" i="5"/>
  <c r="E567" i="5"/>
  <c r="E568" i="5"/>
  <c r="E570" i="5"/>
  <c r="E572" i="5"/>
  <c r="E574" i="5"/>
  <c r="E575" i="5"/>
  <c r="E576" i="5"/>
  <c r="E303" i="5"/>
  <c r="D10" i="5"/>
  <c r="D12" i="5"/>
  <c r="D13" i="5"/>
  <c r="D14" i="5"/>
  <c r="D15" i="5"/>
  <c r="D16" i="5"/>
  <c r="D17" i="5"/>
  <c r="D18" i="5"/>
  <c r="D20" i="5"/>
  <c r="D22" i="5"/>
  <c r="D23" i="5"/>
  <c r="D24" i="5"/>
  <c r="D30" i="5"/>
  <c r="D32" i="5"/>
  <c r="D34" i="5"/>
  <c r="D36" i="5"/>
  <c r="D37" i="5"/>
  <c r="D39" i="5"/>
  <c r="D41" i="5"/>
  <c r="D42" i="5"/>
  <c r="D43" i="5"/>
  <c r="D44" i="5"/>
  <c r="D46" i="5"/>
  <c r="D47" i="5"/>
  <c r="D48" i="5"/>
  <c r="D50" i="5"/>
  <c r="D51" i="5"/>
  <c r="D52" i="5"/>
  <c r="D53" i="5"/>
  <c r="D55" i="5"/>
  <c r="D56" i="5"/>
  <c r="D57" i="5"/>
  <c r="D64" i="5"/>
  <c r="J306" i="5" l="1"/>
  <c r="J307" i="5"/>
  <c r="J308" i="5"/>
  <c r="J309" i="5"/>
  <c r="J310" i="5"/>
  <c r="J311" i="5"/>
  <c r="J313" i="5"/>
  <c r="J314" i="5"/>
  <c r="J315" i="5"/>
  <c r="J316" i="5"/>
  <c r="J317" i="5"/>
  <c r="J319" i="5"/>
  <c r="J321" i="5"/>
  <c r="J322" i="5"/>
  <c r="J323" i="5"/>
  <c r="J560" i="5"/>
  <c r="J561" i="5"/>
  <c r="J564" i="5"/>
  <c r="J565" i="5"/>
  <c r="J566" i="5"/>
  <c r="J567" i="5"/>
  <c r="J568" i="5"/>
  <c r="J569" i="5"/>
  <c r="J570" i="5"/>
  <c r="J167" i="5"/>
  <c r="J169" i="5"/>
  <c r="J170" i="5"/>
  <c r="J171" i="5"/>
  <c r="J172" i="5"/>
  <c r="J173" i="5"/>
  <c r="J174" i="5"/>
  <c r="J175" i="5"/>
  <c r="J176" i="5"/>
  <c r="J177" i="5"/>
  <c r="J165" i="5"/>
  <c r="J10" i="5"/>
  <c r="J12" i="5"/>
  <c r="J13" i="5"/>
  <c r="J14" i="5"/>
  <c r="J15" i="5"/>
  <c r="J16" i="5"/>
  <c r="J17" i="5"/>
  <c r="J18" i="5"/>
  <c r="J20" i="5"/>
  <c r="J22" i="5"/>
  <c r="J23" i="5"/>
  <c r="J24" i="5"/>
  <c r="J30" i="5"/>
  <c r="J32" i="5"/>
  <c r="J34" i="5"/>
  <c r="J36" i="5"/>
  <c r="J37" i="5"/>
  <c r="J39" i="5"/>
  <c r="J41" i="5"/>
  <c r="J42" i="5"/>
  <c r="J43" i="5"/>
  <c r="J44" i="5"/>
  <c r="J46" i="5"/>
  <c r="J47" i="5"/>
  <c r="J48" i="5"/>
  <c r="J50" i="5"/>
  <c r="J51" i="5"/>
  <c r="J52" i="5"/>
  <c r="J53" i="5"/>
  <c r="J55" i="5"/>
  <c r="J56" i="5"/>
  <c r="G660" i="5"/>
  <c r="H656" i="5" l="1"/>
  <c r="H658" i="5" l="1"/>
  <c r="H660" i="5" s="1"/>
  <c r="H644" i="5"/>
</calcChain>
</file>

<file path=xl/sharedStrings.xml><?xml version="1.0" encoding="utf-8"?>
<sst xmlns="http://schemas.openxmlformats.org/spreadsheetml/2006/main" count="2491" uniqueCount="1853">
  <si>
    <t>ISIN Code</t>
  </si>
  <si>
    <t>Security Name</t>
  </si>
  <si>
    <t>Units</t>
  </si>
  <si>
    <t>Market Value</t>
  </si>
  <si>
    <t>NAV%</t>
  </si>
  <si>
    <t>Rating</t>
  </si>
  <si>
    <t>INE002A01018</t>
  </si>
  <si>
    <t>INE009A01021</t>
  </si>
  <si>
    <t>INE018A01030</t>
  </si>
  <si>
    <t>INE129A01019</t>
  </si>
  <si>
    <t>INE397D01024</t>
  </si>
  <si>
    <t>INE154A01025</t>
  </si>
  <si>
    <t>INE733E01010</t>
  </si>
  <si>
    <t>INE062A01020</t>
  </si>
  <si>
    <t>INE030A01027</t>
  </si>
  <si>
    <t>INE003A01024</t>
  </si>
  <si>
    <t>INE155A01022</t>
  </si>
  <si>
    <t>INE467B01029</t>
  </si>
  <si>
    <t>INE238A01034</t>
  </si>
  <si>
    <t>INE021A01026</t>
  </si>
  <si>
    <t>INE585B01010</t>
  </si>
  <si>
    <t>INE016A01026</t>
  </si>
  <si>
    <t>INE038A01020</t>
  </si>
  <si>
    <t>INE101A01026</t>
  </si>
  <si>
    <t>INE089A01023</t>
  </si>
  <si>
    <t>INE917I01010</t>
  </si>
  <si>
    <t>INE028A01039</t>
  </si>
  <si>
    <t>INE044A01036</t>
  </si>
  <si>
    <t>INE481G01011</t>
  </si>
  <si>
    <t>INE860A01027</t>
  </si>
  <si>
    <t>IN0020110063</t>
  </si>
  <si>
    <t>8.83% G-SEC 2041 (12.12.2041)</t>
  </si>
  <si>
    <t>IN0020130053</t>
  </si>
  <si>
    <t>9.20% G-SEC 2030 (30.09.2030)</t>
  </si>
  <si>
    <t>IN0020140078</t>
  </si>
  <si>
    <t>8.17% G-SEC 2044 (01.12.2044)</t>
  </si>
  <si>
    <t>IN0020140052</t>
  </si>
  <si>
    <t>8.24% GSEC 2033 (10.11.2033)</t>
  </si>
  <si>
    <t>IN0020150044</t>
  </si>
  <si>
    <t>8.13% G-SEC 2045 (22.06.2045)</t>
  </si>
  <si>
    <t>IN3420150051</t>
  </si>
  <si>
    <t>8.30% WEST BENGAL SDL 2025 (26.08.2025)</t>
  </si>
  <si>
    <t>IN2220150089</t>
  </si>
  <si>
    <t>8.23% MAHARASHTRA SDL 2025 (09.09.2025)</t>
  </si>
  <si>
    <t>IN0020150051</t>
  </si>
  <si>
    <t>7.73% G-SEC 2034 (19.12.2034)</t>
  </si>
  <si>
    <t>IN0020150028</t>
  </si>
  <si>
    <t>7.88% GSEC 2030 (19.03.2030)</t>
  </si>
  <si>
    <t>AAA</t>
  </si>
  <si>
    <t>AA</t>
  </si>
  <si>
    <t>8.57% UNSEC RURAL ELECTRIFICATION CORPORATION LTD. BONDS 2024(21.12.2024)</t>
  </si>
  <si>
    <t>8.65% UNSEC. POWER FINANCE CORPORATION LTD. BONDS 2024 (28.12.2024)</t>
  </si>
  <si>
    <t>8.98% UNSEC. POWER FINANCE CORPORATION LTD. BONDS (120A) 2024 (08.10.2024)</t>
  </si>
  <si>
    <t>8.32% SEC. POWER GRID BONDS LII ISSUE - STRPP C (23.12.2030)</t>
  </si>
  <si>
    <t>AA+</t>
  </si>
  <si>
    <t>AA-</t>
  </si>
  <si>
    <t>9.25% ICICI BANK LIMITED UNSEC.INFRA DEBENTURE 2024 (04.09.2024)</t>
  </si>
  <si>
    <t>8.85% Unsec. Senior Infra NCDs Axis Bank Ltd. 2024 (05.12.2024)</t>
  </si>
  <si>
    <t>9.34% SECURED NCDs HDFC LTD. 2024 (28.08.2024)</t>
  </si>
  <si>
    <t>9.20% UNSEC TIER II NCDs TATA CAPITAL HOUSING FINANCE LTD 2025 (19.09.2025)</t>
  </si>
  <si>
    <t>8.99% UNSEC TIER II NCDs TATA CAPITAL HOUSING FINANCE LTD 2025 04.11.2025</t>
  </si>
  <si>
    <t>9.00% UNSEC TIER II NCDs TATA CAPITAL HOUSING FINANCE LTD 2025 15.12.2025</t>
  </si>
  <si>
    <t>8.30% UNSEC RURAL ELECTRIFICATION CORPORATION LTD. BONDS 2025(10.04.2025)</t>
  </si>
  <si>
    <t>9.34% SEC RURAL ELECTRIFICATION CORPORATION LTD. BONDS 2024 (24.08.2024)</t>
  </si>
  <si>
    <t>8.14% UNSECURED NUCLEAR POWER CORPORATION STRPP SERIES- XXX(D)(24.03.2029)</t>
  </si>
  <si>
    <t>9.47% LIC HOUSING FINANCE LTD. SECURED NCDs 2024 (23.08.2024)</t>
  </si>
  <si>
    <t>8.40% STATE BANK OF HYDERABAD BASEL III TIER-II BONDS 2025 (30.12.2025)</t>
  </si>
  <si>
    <t>8.40% STATE BANK OF MYSORE BASEL III TIER-II BONDS 2025 (31.12.2025)</t>
  </si>
  <si>
    <t>8.45% STATE BANK OF MYSORE BASEL III TIER-II BONDS 2025 (18.01.2026)</t>
  </si>
  <si>
    <t>IN3420150150</t>
  </si>
  <si>
    <t>8.88% WEST BENGAL SDL 2026 (24.02.2026)</t>
  </si>
  <si>
    <t>8.98% UNSEC POWER FINANCE CORP LTD BONDS (120B) 2024 (08.10.24)</t>
  </si>
  <si>
    <t>A-</t>
  </si>
  <si>
    <t>8.45% SECURED NCDS HDFC LTD. 2025 (25.02.2025)</t>
  </si>
  <si>
    <t>8.27% UNSEC RURAL ELECTRIFICATION CORP. LTD. BONDS 2025 (06.02.2025)</t>
  </si>
  <si>
    <t>9.00% UNSEC TIER II NCDs TATA CAPITAL HSG. FINANCE LTD 2026 (13.03.2026)</t>
  </si>
  <si>
    <t>IN0020150069</t>
  </si>
  <si>
    <t>7.59% G-SEC 2029 (20.03.2029)</t>
  </si>
  <si>
    <t>8.12% UNSECURED EXIM BONDS SR.T.02.2031 (25.04.2031)</t>
  </si>
  <si>
    <t>8.13% UNSECURED NUCLEAR POWER CORP. STRPP SERIES- XXXII(D) (28.03.2030)</t>
  </si>
  <si>
    <t>8.13% UNSECURED NUCLEAR POWER CORP. STRPP SERIES- XXXII (E) (28.03.2031)</t>
  </si>
  <si>
    <t>LIC Pension Fund LTD</t>
  </si>
  <si>
    <t>Periodicity of Submission: Monthly</t>
  </si>
  <si>
    <t>(A)Equity Instruments:</t>
  </si>
  <si>
    <t>Total (A)</t>
  </si>
  <si>
    <t>(B) Government Securities:</t>
  </si>
  <si>
    <t>(C) Debt Instruments:</t>
  </si>
  <si>
    <t>Grand Total</t>
  </si>
  <si>
    <t>Average Maturity of Portfolio (in yrs)</t>
  </si>
  <si>
    <t>Modified Duration (in Yrs)</t>
  </si>
  <si>
    <t>Yield to Maturity (% Annualised)</t>
  </si>
  <si>
    <t>A+</t>
  </si>
  <si>
    <t>A</t>
  </si>
  <si>
    <t>BBB+</t>
  </si>
  <si>
    <t>BBB</t>
  </si>
  <si>
    <t>BBB-</t>
  </si>
  <si>
    <t>Details of Portfolio for Scheme: Atal Pension Yojana</t>
  </si>
  <si>
    <t>EQ0047</t>
  </si>
  <si>
    <t>EQ0042</t>
  </si>
  <si>
    <t>EQ0069</t>
  </si>
  <si>
    <t>EQ0070</t>
  </si>
  <si>
    <t>EQ0008</t>
  </si>
  <si>
    <t>EQ0049</t>
  </si>
  <si>
    <t>EQ0053</t>
  </si>
  <si>
    <t>EQ0064</t>
  </si>
  <si>
    <t>EQ0007</t>
  </si>
  <si>
    <t>EQ0075</t>
  </si>
  <si>
    <t>EQ0060</t>
  </si>
  <si>
    <t>EQ0061</t>
  </si>
  <si>
    <t>EQ0017</t>
  </si>
  <si>
    <t>EQ0079</t>
  </si>
  <si>
    <t>EQ0005</t>
  </si>
  <si>
    <t>EQ0010</t>
  </si>
  <si>
    <t>EQ0080</t>
  </si>
  <si>
    <t>EQ0006</t>
  </si>
  <si>
    <t>EQ0063</t>
  </si>
  <si>
    <t>EQ0050</t>
  </si>
  <si>
    <t>EQ0011</t>
  </si>
  <si>
    <t>EQ0002</t>
  </si>
  <si>
    <t>EQ0018</t>
  </si>
  <si>
    <t>EQ0013</t>
  </si>
  <si>
    <t>EQ0071</t>
  </si>
  <si>
    <t>EQ0033</t>
  </si>
  <si>
    <t>EQ0019</t>
  </si>
  <si>
    <t>EQ0004</t>
  </si>
  <si>
    <t>EQ0087</t>
  </si>
  <si>
    <t>EQ0074</t>
  </si>
  <si>
    <t>EQ0085</t>
  </si>
  <si>
    <t>GSECN144</t>
  </si>
  <si>
    <t>GSECN196</t>
  </si>
  <si>
    <t>GSECN210</t>
  </si>
  <si>
    <t>GSECN216</t>
  </si>
  <si>
    <t>GSECN218</t>
  </si>
  <si>
    <t>GSECN219</t>
  </si>
  <si>
    <t>GSECN221</t>
  </si>
  <si>
    <t>GSECN227</t>
  </si>
  <si>
    <t>GSECN228</t>
  </si>
  <si>
    <t>GSECN244</t>
  </si>
  <si>
    <t>GSECN245</t>
  </si>
  <si>
    <t>NCB112</t>
  </si>
  <si>
    <t>NCB113</t>
  </si>
  <si>
    <t>NCB116</t>
  </si>
  <si>
    <t>NCB117</t>
  </si>
  <si>
    <t>NCB121</t>
  </si>
  <si>
    <t>NCB124</t>
  </si>
  <si>
    <t>NCB127</t>
  </si>
  <si>
    <t>NCB128</t>
  </si>
  <si>
    <t>NCB129</t>
  </si>
  <si>
    <t>NCB130</t>
  </si>
  <si>
    <t>NCB131</t>
  </si>
  <si>
    <t>NCB135</t>
  </si>
  <si>
    <t>NCB141</t>
  </si>
  <si>
    <t>NCB142</t>
  </si>
  <si>
    <t>NCB143</t>
  </si>
  <si>
    <t>NCD204</t>
  </si>
  <si>
    <t>NCD215</t>
  </si>
  <si>
    <t>NCD231</t>
  </si>
  <si>
    <t>NCD237</t>
  </si>
  <si>
    <t>NCD248</t>
  </si>
  <si>
    <t>NCD255</t>
  </si>
  <si>
    <t>NCD258</t>
  </si>
  <si>
    <t>NCD268</t>
  </si>
  <si>
    <t>NCD272</t>
  </si>
  <si>
    <t>Sec Code</t>
  </si>
  <si>
    <t>EQ0100</t>
  </si>
  <si>
    <t>EQ0121</t>
  </si>
  <si>
    <t>INE090A01021</t>
  </si>
  <si>
    <t>GSECN252</t>
  </si>
  <si>
    <t>8.22% PUNJAB SDL SPL 2026 (21.06.2026)</t>
  </si>
  <si>
    <t>IN2820160157</t>
  </si>
  <si>
    <t>NCB060</t>
  </si>
  <si>
    <t>NCB102</t>
  </si>
  <si>
    <t>8.94% POWER FINANCE CORPORATION UNSECURED BOND 2028 (25.03.2028)</t>
  </si>
  <si>
    <t xml:space="preserve">9.30% SEC. POWER GRID CORPORATION OF INDIA LTD BONDS 2024 (04.09.2024)  </t>
  </si>
  <si>
    <t>NCD280</t>
  </si>
  <si>
    <t>NCD286</t>
  </si>
  <si>
    <t>NCD296</t>
  </si>
  <si>
    <t>NCD299</t>
  </si>
  <si>
    <t>NCD300</t>
  </si>
  <si>
    <t xml:space="preserve">8.32% SECURED NCDS HDFC LTD.2026  (04.05.2026) </t>
  </si>
  <si>
    <t xml:space="preserve">8.40% ICICI BANK LIMITED UNSEC.NCD 2026 (13.05.2026)   </t>
  </si>
  <si>
    <t>8.50% AXIS BANK LIMITED BASEL III  TIER II NCDS 2026 (27.05.2026)</t>
  </si>
  <si>
    <t xml:space="preserve">8.65% SECURED NCDS  APOLLO TYRES LTD. SERIES B  2025 (30042025) </t>
  </si>
  <si>
    <t xml:space="preserve">8.65% SECURED NCDS  APOLLO TYRES LTD. SERIES C  2026 (30042026)  </t>
  </si>
  <si>
    <t>Bank Fixed Deposits</t>
  </si>
  <si>
    <t>Sub Total</t>
  </si>
  <si>
    <t>Total (C)</t>
  </si>
  <si>
    <t>(D)Money Market Instruments &amp; Cash/ Cash equivelent</t>
  </si>
  <si>
    <t>Liquid Funds:</t>
  </si>
  <si>
    <t>Cash / cash Equivalent &amp; Net Current Assets</t>
  </si>
  <si>
    <t>Total (D)</t>
  </si>
  <si>
    <t xml:space="preserve">ASHOK LEYLAND LTD. </t>
  </si>
  <si>
    <t>EQ0048</t>
  </si>
  <si>
    <t>NCB146</t>
  </si>
  <si>
    <t>NCB148</t>
  </si>
  <si>
    <t>NCB149</t>
  </si>
  <si>
    <t xml:space="preserve">8.17% SECURED NHPC LTD U-1 SERIES BONDS 2031 (27.06.2031)  </t>
  </si>
  <si>
    <t xml:space="preserve">8.11% UNSECURED EXIM BONDS SR.T.05.2031 (11.07.2031) </t>
  </si>
  <si>
    <t xml:space="preserve">8.88% UNSECURED IFC BONDS TR. 3 STRPP 5 2031 (20.10.2031)  </t>
  </si>
  <si>
    <t>INE848E07922</t>
  </si>
  <si>
    <t>INE514E08FF7</t>
  </si>
  <si>
    <t>INE375R08058</t>
  </si>
  <si>
    <t>GSECN197</t>
  </si>
  <si>
    <t>IN0020130079</t>
  </si>
  <si>
    <t>9.23% G-SEC 2043 (23.12.2043)</t>
  </si>
  <si>
    <t>INE752E07MJ3</t>
  </si>
  <si>
    <t xml:space="preserve">8.15% SEC. POWER GRID BONDS XLIX ISSUE - STRPP B (08.03.2025) </t>
  </si>
  <si>
    <t>NCB153</t>
  </si>
  <si>
    <t>NCD315</t>
  </si>
  <si>
    <t xml:space="preserve">8.46% SECURED NCDS HDFC LTD. 2026  (24.06.2026)   </t>
  </si>
  <si>
    <t>EQ0038</t>
  </si>
  <si>
    <t xml:space="preserve">INDIAN OIL CORPORATION LTD </t>
  </si>
  <si>
    <t>INE242A01010</t>
  </si>
  <si>
    <t>NCD316</t>
  </si>
  <si>
    <t>INE481G07190</t>
  </si>
  <si>
    <t>7.53% SEC ULTRA TECH CEMENT LTD. NCDs 2026 (21-08-2026)</t>
  </si>
  <si>
    <t>NCD317</t>
  </si>
  <si>
    <t>INE040A08369</t>
  </si>
  <si>
    <t>7.95% SENIOR UNSEC. INFRA NCDs HDFC BANK LTD. 2026 (21.09.2026)</t>
  </si>
  <si>
    <t>NCB154</t>
  </si>
  <si>
    <t>7.55% SEC. POWER GRID BONDS LV ISSUE - 2031 (20.09.2031)</t>
  </si>
  <si>
    <t>INE752E07OB6</t>
  </si>
  <si>
    <t>NCD227</t>
  </si>
  <si>
    <t>8.49% SEC. NON CONVERTIBLE NTPC LTD NCDS (25.03.2025)</t>
  </si>
  <si>
    <t>INE733E07JP6</t>
  </si>
  <si>
    <t>NCD318</t>
  </si>
  <si>
    <t>7.57% UNSECURED NCDS MAHINDRA &amp; MAHINDRA LTD. 2026 (25.09.2026)</t>
  </si>
  <si>
    <t>INE101A08088</t>
  </si>
  <si>
    <t>EQ0044</t>
  </si>
  <si>
    <t>EQ0058</t>
  </si>
  <si>
    <t>GRASIM INDUSTRIES LTD.</t>
  </si>
  <si>
    <t>INE047A01021</t>
  </si>
  <si>
    <t>PETRONET LNG LTD.</t>
  </si>
  <si>
    <t>INE347G01014</t>
  </si>
  <si>
    <t>GSECN255</t>
  </si>
  <si>
    <t>7.40% TELANGANA SDL 2026 (09.11.2026)</t>
  </si>
  <si>
    <t>IN4520160115</t>
  </si>
  <si>
    <t>NCB156</t>
  </si>
  <si>
    <t>NCB157</t>
  </si>
  <si>
    <t>NCB158</t>
  </si>
  <si>
    <t>NCB159</t>
  </si>
  <si>
    <t>7.38% NABARD UNSECURED BONDS 2031 SERIES LTIF 1A (20.10.2031</t>
  </si>
  <si>
    <t>8.75% UNSEC RURAL ELECTRIFICATION CORP LTD BONDS 2025 (08.06.2025</t>
  </si>
  <si>
    <t>7.49% SECURED NTPC BONDS - SERIES 64 2031 (07.11.2031)</t>
  </si>
  <si>
    <t>8.88% UNSECURED IFC BONDS TR. 3 STRPP 6 2032 (20.10.2032)</t>
  </si>
  <si>
    <t>INE261F08683</t>
  </si>
  <si>
    <t>INE020B08427</t>
  </si>
  <si>
    <t>INE733E07KG3</t>
  </si>
  <si>
    <t>INE375R08066</t>
  </si>
  <si>
    <t>EQ0003</t>
  </si>
  <si>
    <t>BHARAT PETROLEUM CORPORATION LIMITED</t>
  </si>
  <si>
    <t>GSECN258</t>
  </si>
  <si>
    <t>GSECN260</t>
  </si>
  <si>
    <t>7.61% G-SEC 2030 (09.05.2030)</t>
  </si>
  <si>
    <t>7.06% G-SEC 2046 (10.10.2046)</t>
  </si>
  <si>
    <t>IN0020160019</t>
  </si>
  <si>
    <t>IN0020160068</t>
  </si>
  <si>
    <t>NCB160</t>
  </si>
  <si>
    <t>NCB165</t>
  </si>
  <si>
    <t>NCB166</t>
  </si>
  <si>
    <t>8.87% UNSECURED EXIM BONDS SR.R.15-2029 (30.10.2029)</t>
  </si>
  <si>
    <t>7.25% UNSECURED NUCLEAR POWER CORP. STRPP SERIES- XXXII(E)(15.12.2031)</t>
  </si>
  <si>
    <t>7.37% SECURED NTPC BONDS - SERIES 66 2031 (13.12.2031)</t>
  </si>
  <si>
    <t>INE514E08ED5</t>
  </si>
  <si>
    <t>INE206D08451</t>
  </si>
  <si>
    <t>INE733E07KI9</t>
  </si>
  <si>
    <t>GSECN001</t>
  </si>
  <si>
    <t>GSECN261</t>
  </si>
  <si>
    <t>GSECN267</t>
  </si>
  <si>
    <t>G-SEC 2036 -8.33% (7.6.2036)</t>
  </si>
  <si>
    <t>IN0020060045</t>
  </si>
  <si>
    <t>6.97% GSEC 2026 (06.09.2026)</t>
  </si>
  <si>
    <t>IN0020160035</t>
  </si>
  <si>
    <t>7.20% BIHAR SDL 2027 (25.01.2027)</t>
  </si>
  <si>
    <t>IN1320160154</t>
  </si>
  <si>
    <t>NCB167</t>
  </si>
  <si>
    <t>NCB168</t>
  </si>
  <si>
    <t>NCB169</t>
  </si>
  <si>
    <t>7.30% NABARD UNSEC GOI BONDS 2031 SERIES LTIF A-2 (26.12.2031)</t>
  </si>
  <si>
    <t>7.16% NABARD UNSEC GOI BONDS 2032 SERIES LTIF A-3 (12.01.2032)</t>
  </si>
  <si>
    <t>7.34% NABARD UNSEC BONDS 2032 SERIES LTIF 1C (13.01.2032)</t>
  </si>
  <si>
    <t>INE261F08717</t>
  </si>
  <si>
    <t>INE261F08725</t>
  </si>
  <si>
    <t>INE261F08733</t>
  </si>
  <si>
    <t>NCB170</t>
  </si>
  <si>
    <t>NCB171</t>
  </si>
  <si>
    <t>NCB172</t>
  </si>
  <si>
    <t>7.18% UNSEC POWER FINANCE CORP LTD. GOI BONDS 2027 SERIES 158 (20.01.2027)</t>
  </si>
  <si>
    <t>7.25% UNSECURED EXIM BONDS SR.T.09-2027 (01.02.2027)</t>
  </si>
  <si>
    <t>7.22% IREDA UNSEC GOI BONDS 2027 SERIES 1 (06.02.2027)</t>
  </si>
  <si>
    <t>INE134E08IR3</t>
  </si>
  <si>
    <t>INE514E08FJ9</t>
  </si>
  <si>
    <t>INE202E08011</t>
  </si>
  <si>
    <t>GSECN278</t>
  </si>
  <si>
    <t>7.74% TAMIL NADU SDL 2027 (01.03.2027)</t>
  </si>
  <si>
    <t>IN3120161309</t>
  </si>
  <si>
    <t>NCB173</t>
  </si>
  <si>
    <t>NCB174</t>
  </si>
  <si>
    <t>NCB175</t>
  </si>
  <si>
    <t>NCB176</t>
  </si>
  <si>
    <t>NCB177</t>
  </si>
  <si>
    <t xml:space="preserve">9.71% TATA SONS LTD. SECURED REDEEMABLE NCDs 2023 (13.12.2023) </t>
  </si>
  <si>
    <t>INE029A01011</t>
  </si>
  <si>
    <t>NCB178</t>
  </si>
  <si>
    <t>NCB179</t>
  </si>
  <si>
    <t>NCB180</t>
  </si>
  <si>
    <t>NCB182</t>
  </si>
  <si>
    <t>8.13% SEC. POWER GRID BONDS LIII ISSUE STRPP 8- 2027 (23.04.2027)</t>
  </si>
  <si>
    <t>8.13% SEC. POWER GRID BONDS LIII ISSUE STRPP 7- 2026 (24.04.2026)</t>
  </si>
  <si>
    <t>7.95% UNSEC RURAL ELECTRIFICATION CORP LTD BONDS 2027 (12.03.2027)</t>
  </si>
  <si>
    <t>8.11% UNSEC RURAL ELECTRIFICATION CORP LTD BONDS 2025 (07.10.2025</t>
  </si>
  <si>
    <t>INE020B08963</t>
  </si>
  <si>
    <t>INE020B08AH8</t>
  </si>
  <si>
    <t>INE752E07NS2</t>
  </si>
  <si>
    <t>INE752E07NT0</t>
  </si>
  <si>
    <t>EQ0117</t>
  </si>
  <si>
    <t>BOSCH LTD</t>
  </si>
  <si>
    <t>INE323A01026</t>
  </si>
  <si>
    <t>NCB139</t>
  </si>
  <si>
    <t>NCB183</t>
  </si>
  <si>
    <t>NCB185</t>
  </si>
  <si>
    <t>NCB186</t>
  </si>
  <si>
    <t>8.32% SEC. POWER GRID BONDS LII ISSUE - STRPP B (23.12.2025)</t>
  </si>
  <si>
    <t>8.14% UNSECURED NUCLEAR POWER CORPORATION STRPP SERIES- XXX(B)(25.03.2027)</t>
  </si>
  <si>
    <t>7.49% INDIAN RAILWAYS FINANCE CORP. SEC. BONDS 2027 SERIES 120(30.05.2027</t>
  </si>
  <si>
    <t>INE752E07NK9</t>
  </si>
  <si>
    <t>INE206D08279</t>
  </si>
  <si>
    <t>INE053F07AA7</t>
  </si>
  <si>
    <t>NCB126</t>
  </si>
  <si>
    <t>NCB190</t>
  </si>
  <si>
    <t>NCB191</t>
  </si>
  <si>
    <t>NCB192</t>
  </si>
  <si>
    <t>NCB193</t>
  </si>
  <si>
    <t>NCB194</t>
  </si>
  <si>
    <t>NCD332</t>
  </si>
  <si>
    <t>NCD333</t>
  </si>
  <si>
    <t>7.52% SEC. NHPC LTD. V2 SERIES BONDS 2025- STRPP C (06.06.2025)</t>
  </si>
  <si>
    <t>7.52% SEC. NHPC LTD. V2 SERIES BONDS 2026- STRPP D (06.06.2026)</t>
  </si>
  <si>
    <t>7.52% SEC. NHPC LTD. V2 SERIES BONDS 2027- STRPP E (05.06.2027)</t>
  </si>
  <si>
    <t>7.27% INDIAN RAILWAYS FIN. CORP. SEC. BONDS 2027 SERIES 121 (15.06.2027</t>
  </si>
  <si>
    <t>7.30% SEC. POWER GRID BONDS LIX ISSUE 2027 (19.06.2027</t>
  </si>
  <si>
    <t>INE848E07AA3</t>
  </si>
  <si>
    <t>INE848E07AB1</t>
  </si>
  <si>
    <t>INE848E07AC9</t>
  </si>
  <si>
    <t>INE053F07AB5</t>
  </si>
  <si>
    <t>INE752E07OF7</t>
  </si>
  <si>
    <t>7.47% ICICI BANK LIMITED UNSEC. INFRA DEBENTURES 2027 (25.06.2027)</t>
  </si>
  <si>
    <t>7.83% LIC HOUSING FINANCE LTD. SECURED NCDs 2026 (25.09.2026)</t>
  </si>
  <si>
    <t>INE090A08TY8</t>
  </si>
  <si>
    <t>INE115A07KM9</t>
  </si>
  <si>
    <t>8.14% UNSECURED NUCLEAR POWER CORPORATION STRPP SERIES- XXX(C)(25.03.2028)</t>
  </si>
  <si>
    <t>INE206D08287</t>
  </si>
  <si>
    <t>NCB134</t>
  </si>
  <si>
    <t>EQ0107</t>
  </si>
  <si>
    <t>UPL LTD</t>
  </si>
  <si>
    <t>INE628A01036</t>
  </si>
  <si>
    <t>EQ0073</t>
  </si>
  <si>
    <t>HERO MOTOCORP LTD</t>
  </si>
  <si>
    <t>INE158A01026</t>
  </si>
  <si>
    <t>NCB197</t>
  </si>
  <si>
    <t>NCB200</t>
  </si>
  <si>
    <t>7.33% INDIAN RAILWAYS FIN. CORP. SEC. BONDS 2027 SERIES 123 (27.08.2027)</t>
  </si>
  <si>
    <t>INE053F07AC3</t>
  </si>
  <si>
    <t>7.27% NABARD UNSEC BONDS 2032 SERIES LTIF B 1 (14.09.2032)</t>
  </si>
  <si>
    <t>INE261F08915</t>
  </si>
  <si>
    <t>GSECN282</t>
  </si>
  <si>
    <t>GSECN286</t>
  </si>
  <si>
    <t>GSECN290</t>
  </si>
  <si>
    <t>GSECN292</t>
  </si>
  <si>
    <t>GSECN293</t>
  </si>
  <si>
    <t>6.62% GSEC 2051 (28.11.2051)</t>
  </si>
  <si>
    <t>IN0020160092</t>
  </si>
  <si>
    <t>7.18% TAMIL NADU SDL 2027 (26.07.2027)</t>
  </si>
  <si>
    <t>IN3120170078</t>
  </si>
  <si>
    <t>7.55% MADHYA PRADESH SDL 2027 (11.10.2027)</t>
  </si>
  <si>
    <t>IN2120170054</t>
  </si>
  <si>
    <t>7.56% UTTAR PRADESH SDL 2027 (11.10.2027)</t>
  </si>
  <si>
    <t>IN3320170118</t>
  </si>
  <si>
    <t>7.59% UTTAR PRADESH SDL 2027 (25.10.2027)</t>
  </si>
  <si>
    <t>IN3320170126</t>
  </si>
  <si>
    <t>NCB181</t>
  </si>
  <si>
    <t>NCD222</t>
  </si>
  <si>
    <t>9.39% LIC HOUSING FINANCE LTD. SECURED NCDs 2024 (23.08.2024)</t>
  </si>
  <si>
    <t>INE115A07FP2</t>
  </si>
  <si>
    <t>7.83% INDIAN RAILWAYS FINANCE CORPORATION SEC. BONDS 2027 (19.03.2027)</t>
  </si>
  <si>
    <t>INE053F07983</t>
  </si>
  <si>
    <t>INE134E08GY3</t>
  </si>
  <si>
    <t>NCB201</t>
  </si>
  <si>
    <t>NCB203</t>
  </si>
  <si>
    <t>NCD340</t>
  </si>
  <si>
    <t>GSECN298</t>
  </si>
  <si>
    <t>7.66% WEST BENGAL SDL 2027 (01.11.2027)</t>
  </si>
  <si>
    <t>IN3420170091</t>
  </si>
  <si>
    <t>7.75% LIC HOUSING FINANCE LTD. SECURED NCDs 2027 (23.11.2027)</t>
  </si>
  <si>
    <t>INE115A07MQ6</t>
  </si>
  <si>
    <t>7.54% INDIAN RAILWAYS FIN. CORP. SEC. BONDS 2027 SERIES 124 (29.10.2027)</t>
  </si>
  <si>
    <t>7.65% UNSEC POWER FINANCE CORP LTD. BONDS 2027 SERIES 170 B (22.11.2027</t>
  </si>
  <si>
    <t>INE053F07AD1</t>
  </si>
  <si>
    <t>INE134E08JG4</t>
  </si>
  <si>
    <t>GSECN016</t>
  </si>
  <si>
    <t>GSECN310</t>
  </si>
  <si>
    <t>NCB205</t>
  </si>
  <si>
    <t>NCB206</t>
  </si>
  <si>
    <t>7.72% WEST BENGAL SDL 2027 (20.12.2027)</t>
  </si>
  <si>
    <t>IN3420170158</t>
  </si>
  <si>
    <t>7.40% G-SEC 2035</t>
  </si>
  <si>
    <t>IN0020050012</t>
  </si>
  <si>
    <t>8.20% UNSEC. POWER FINANCE CORPORATION LTD. BONDS 2025 (10.03.2025</t>
  </si>
  <si>
    <t>GSECN087</t>
  </si>
  <si>
    <t>GSECN315</t>
  </si>
  <si>
    <t>GSECN321</t>
  </si>
  <si>
    <t>GSECN323</t>
  </si>
  <si>
    <t>7.17% GSEC 2028 (08.01.2028)</t>
  </si>
  <si>
    <t>8.00% KARNATAKA SDL 2028 (17.01.2028)</t>
  </si>
  <si>
    <t>7.88% MADHYA PRADESH SDL 2028 (24.01.2028)</t>
  </si>
  <si>
    <t>IN2120170070</t>
  </si>
  <si>
    <t>IN1920170157</t>
  </si>
  <si>
    <t>IN0020170174</t>
  </si>
  <si>
    <t>8.32% G-SEC 2032 (02.08.2032)</t>
  </si>
  <si>
    <t>IN0020070044</t>
  </si>
  <si>
    <t>EQ0120</t>
  </si>
  <si>
    <t>BHARAT FORGE LTD</t>
  </si>
  <si>
    <t>INE465A01025</t>
  </si>
  <si>
    <t>GSECN320</t>
  </si>
  <si>
    <t>GSECN327</t>
  </si>
  <si>
    <t>6.68% GSEC 2031 (17.09.2031)</t>
  </si>
  <si>
    <t>IN0020170042</t>
  </si>
  <si>
    <t>IN3120170136</t>
  </si>
  <si>
    <t>NCB105</t>
  </si>
  <si>
    <t>NCB210</t>
  </si>
  <si>
    <t>NCB211</t>
  </si>
  <si>
    <t>NCB213</t>
  </si>
  <si>
    <t>8.40% UNSECURED NUCLEAR POWER CORPORATION STRPP SERIES- XXIX(A)(28.11.2025)</t>
  </si>
  <si>
    <t>INE206D08212</t>
  </si>
  <si>
    <t>8.20% SEC. POWER GRID BONDS XLVIII ISSUE 2025 (23/01/2025)</t>
  </si>
  <si>
    <t>7.54% NABARD UNSEC BONDS 2032 SERIES LTIF A 5 (29.03.2032)</t>
  </si>
  <si>
    <t>8.22% NABARD UNSEC BONDS 2028 SERIES PMAY G PA 1 (25.02.2028)</t>
  </si>
  <si>
    <t>INE752E07MG9</t>
  </si>
  <si>
    <t>INE261F08824</t>
  </si>
  <si>
    <t>INE261F08AA4</t>
  </si>
  <si>
    <t>GSECN331</t>
  </si>
  <si>
    <t>GSECN336</t>
  </si>
  <si>
    <t>GSECN337</t>
  </si>
  <si>
    <t>8.34% TAMIL NADU SDL 2028 (28.02.2028)</t>
  </si>
  <si>
    <t>8.43% TAMIL NADU SDL 2028 (07.03.2028)</t>
  </si>
  <si>
    <t>8.28% CHHATTISARGH SDL 2028 (14.03.2028)</t>
  </si>
  <si>
    <t>8.14% UTTAR PRADESH SDL 2028 (21.03.2028)</t>
  </si>
  <si>
    <t>IN3320170225</t>
  </si>
  <si>
    <t>IN3520170074</t>
  </si>
  <si>
    <t>IN3120170144</t>
  </si>
  <si>
    <t>NCB214</t>
  </si>
  <si>
    <t>NCB216</t>
  </si>
  <si>
    <t>NCB217</t>
  </si>
  <si>
    <t>8.52% NABARD UNSEC BONDS 2033 SERIES LTIF 2 E (04.03.2033)</t>
  </si>
  <si>
    <t>INE261F08AC0</t>
  </si>
  <si>
    <t>8.20% NABARD UNSEC BONDS 2028 SERIES PMAY G PA 3 (16.03.2028)</t>
  </si>
  <si>
    <t>INE261F08AE6</t>
  </si>
  <si>
    <t>8.01% UNSEC GOI RURAL ELECTR. CORP LTD BONDS SERIES II 2028 (24.03.2028)</t>
  </si>
  <si>
    <t>INE020B08AY3</t>
  </si>
  <si>
    <t>GSECN346</t>
  </si>
  <si>
    <t>GSECN349</t>
  </si>
  <si>
    <t>8.00% KERALA SDL 2028 (11.04.2028)</t>
  </si>
  <si>
    <t>IN2020180013</t>
  </si>
  <si>
    <t>8.24% TAMILNADU SDL 2028 (25.04.2028)</t>
  </si>
  <si>
    <t>IN3120180028</t>
  </si>
  <si>
    <t>NCB220</t>
  </si>
  <si>
    <t>NCD289</t>
  </si>
  <si>
    <t>8.45% SECURED NCDS HDFC LTD.2026 (18.05.2026)</t>
  </si>
  <si>
    <t>8.20% NABARD UNSEC BONDS 2028 SERIES PMAY G PA 2 (09.03.2028)</t>
  </si>
  <si>
    <t>INE261F08AD8</t>
  </si>
  <si>
    <t>GSECN165</t>
  </si>
  <si>
    <t>GSECN350</t>
  </si>
  <si>
    <t>GSECN352</t>
  </si>
  <si>
    <t>8.30% G-SEC 2042 (31.12.2042)</t>
  </si>
  <si>
    <t>IN0020120062</t>
  </si>
  <si>
    <t>8.15% TAMILNADU SDL 2028 (09.05.2028)</t>
  </si>
  <si>
    <t>IN3120180036</t>
  </si>
  <si>
    <t>8.16% RAJASTHAN SDL 2028 (09.05.2028)</t>
  </si>
  <si>
    <t>IN2920180030</t>
  </si>
  <si>
    <t>NCB228</t>
  </si>
  <si>
    <t>NCB230</t>
  </si>
  <si>
    <t>8.65% NABARD GOI UNSEC BONDS 2028 SERIES LTIF POA-1 (08.06.2028)</t>
  </si>
  <si>
    <t>INE261F08AJ5</t>
  </si>
  <si>
    <t>9.17% SEC NON CONVERTIBLE NTPC LTD BONDS (22.09.2024)</t>
  </si>
  <si>
    <t>INE733E07JO9</t>
  </si>
  <si>
    <t>NCD356</t>
  </si>
  <si>
    <t>9.30% SEC L&amp;T INFRA DEBT LTD.NCDs2024 (05.07.2024)</t>
  </si>
  <si>
    <t>INE235P07894</t>
  </si>
  <si>
    <t>NCB231</t>
  </si>
  <si>
    <t>GSECN284</t>
  </si>
  <si>
    <t>6.57% GSEC 2033 (05.12.2033)</t>
  </si>
  <si>
    <t>IN0020160100</t>
  </si>
  <si>
    <t>NCD314</t>
  </si>
  <si>
    <t>7.90% SECURED NCDS HDFC LTD. 2026 (24.08.2026)</t>
  </si>
  <si>
    <t>GSECN011</t>
  </si>
  <si>
    <t>GSECN019</t>
  </si>
  <si>
    <t>7.50% G-SEC 2034 (10.08.2034)</t>
  </si>
  <si>
    <t>IN0020040039</t>
  </si>
  <si>
    <t>7.95% G-SEC 2032 (28.08.2032)</t>
  </si>
  <si>
    <t>IN0020020106</t>
  </si>
  <si>
    <t>NCB236</t>
  </si>
  <si>
    <t>NCB237</t>
  </si>
  <si>
    <t>NCB240</t>
  </si>
  <si>
    <t>NCD363</t>
  </si>
  <si>
    <t>9.05% SECURED NCDS HDFC LTD 2028(16.10.2028)</t>
  </si>
  <si>
    <t>8.63% UNSEC RURAL ELECTRIFICATION CORP. LTD. BONDS 2025 (25.08.2028)</t>
  </si>
  <si>
    <t>INE020B08BB9</t>
  </si>
  <si>
    <t>8.60% UNSEC HUDCO BONDS-GOI -SERIES-I(12.11.2028)</t>
  </si>
  <si>
    <t>INE031A08616</t>
  </si>
  <si>
    <t>8.54 UNSECURED RURAL ELECTRIFICATION CORP BONDS GOI SERIES V(15.11.2028)</t>
  </si>
  <si>
    <t>INE020B08BE3</t>
  </si>
  <si>
    <t>8.52% UNSECURED HUDCO BONDS -GOI SERIES II ( 28.11.2028)</t>
  </si>
  <si>
    <t>INE031A08624</t>
  </si>
  <si>
    <t>NCB241</t>
  </si>
  <si>
    <t>NCB242</t>
  </si>
  <si>
    <t>NCB243</t>
  </si>
  <si>
    <t>NCB244</t>
  </si>
  <si>
    <t>NCD365</t>
  </si>
  <si>
    <t>NCD366</t>
  </si>
  <si>
    <t>8.60% UNSEC. NCDs AXIS BANK INFRA BOND 2028(28.12.2028)</t>
  </si>
  <si>
    <t>INE238A08450</t>
  </si>
  <si>
    <t>9.00% SECURED NCDS HDFC LTD 2028(29.11.2028)</t>
  </si>
  <si>
    <t>8.45% SEC INDIAN RAILWAY FINANCE CORPORATION BONDS (4.12.2028)</t>
  </si>
  <si>
    <t>INE053F07AY7</t>
  </si>
  <si>
    <t>8.37% UNSECURED RURAL ELECTRIFICATION CORP BONDS SERIES 169(07.12.2028)</t>
  </si>
  <si>
    <t>INE020B08BH6</t>
  </si>
  <si>
    <t>8.22% NABARD UNSEC GOI Fully Services BONDS 2028 SERIES PMAYG (13-12-2028)</t>
  </si>
  <si>
    <t>INE261F08AV0</t>
  </si>
  <si>
    <t>8.51% NABARD UNSEC BONDS 2028 SERIES LTIF 3C (19-12-2033)</t>
  </si>
  <si>
    <t>INE261F08AW8</t>
  </si>
  <si>
    <t>EQ0051</t>
  </si>
  <si>
    <t>DABUR INDIA LTD.</t>
  </si>
  <si>
    <t>NCB247</t>
  </si>
  <si>
    <t>NCB248</t>
  </si>
  <si>
    <t>NCB250</t>
  </si>
  <si>
    <t>NCD368</t>
  </si>
  <si>
    <t>8.44% UNSEC INFRA NCDS HDFC BANK BONDS(28.12.2028</t>
  </si>
  <si>
    <t>INE040A08393</t>
  </si>
  <si>
    <t>8.36% SEC POWER GRID CORPORATION BONDS -LXII Issue 2018-19 (07.01.2029)</t>
  </si>
  <si>
    <t>INE752E07OH3</t>
  </si>
  <si>
    <t>8.40% SEC INDIAN RAILWAY FINANCE CORPORATION BONDS (08.01.2029)</t>
  </si>
  <si>
    <t>INE053F07AZ4</t>
  </si>
  <si>
    <t>8.30% SEC NON CONVERTIBLE NTPC LTD BONDS (15.01.2029)</t>
  </si>
  <si>
    <t>INE733E07KJ7</t>
  </si>
  <si>
    <t>NCB246</t>
  </si>
  <si>
    <t>NCB253</t>
  </si>
  <si>
    <t>NCB255</t>
  </si>
  <si>
    <t>NCB256</t>
  </si>
  <si>
    <t>NCB257</t>
  </si>
  <si>
    <t>NCB258</t>
  </si>
  <si>
    <t>8.65% SEC. NHPC LTD. X SERIES BONDS 2019 (08.02.2029)</t>
  </si>
  <si>
    <t>INE848E07AN6</t>
  </si>
  <si>
    <t>8.42% NABARD UNSEC GOI SERVICED 2029 SERIES PMAYG-PB-4 (13.02.2029)</t>
  </si>
  <si>
    <t>INE261F08BA2</t>
  </si>
  <si>
    <t>8.24% SEC POWER GRID CORPORATION BONDS -SERIES-I (14.02.2029)</t>
  </si>
  <si>
    <t>INE752E08551</t>
  </si>
  <si>
    <t>8.58% HUDCO UNSEC GOI 2018 SERIES IV 2018 (14.02.2029)</t>
  </si>
  <si>
    <t>INE031A08681</t>
  </si>
  <si>
    <t>8.55% SEC INDIAN RAILWAY FINANCE CORPORATION BONDS (21.02.2029)</t>
  </si>
  <si>
    <t>INE053F07BA5</t>
  </si>
  <si>
    <t>8.18% NABARD GOI BOND Series PMAYG-PB-3 (26.12.2028)</t>
  </si>
  <si>
    <t>INE261F08AX6</t>
  </si>
  <si>
    <t>GSECN409</t>
  </si>
  <si>
    <t>8.40% RAJASTHAN SDL 2029 (13.03.2029)</t>
  </si>
  <si>
    <t>IN2920180337</t>
  </si>
  <si>
    <t>NCB261</t>
  </si>
  <si>
    <t>NCB262</t>
  </si>
  <si>
    <t>NCB263</t>
  </si>
  <si>
    <t>NCB264</t>
  </si>
  <si>
    <t>NCB265</t>
  </si>
  <si>
    <t>NCB266</t>
  </si>
  <si>
    <t>NCD370</t>
  </si>
  <si>
    <t>8.55% SEC HDFC LTD SERIES V-004 2029(27.03.2029)</t>
  </si>
  <si>
    <t>8.60 UNSECURED RURAL ELECTRIFICATION CORP BONDS GOI SERIES V(08.03.2029)</t>
  </si>
  <si>
    <t>INE020B08BL8</t>
  </si>
  <si>
    <t>8.35% SEC INDIAN RAILWAY FINANCE CORPORATION BONDS (13.03.2029)</t>
  </si>
  <si>
    <t>INE053F07BC1</t>
  </si>
  <si>
    <t>8.41% UNSEC HUDCO GOI FULLY SERVICED BONDS-SERIES-V(15.03.2029)</t>
  </si>
  <si>
    <t>INE031A08699</t>
  </si>
  <si>
    <t>8.12% SEC. NHPC LTD. GOI FULLY SERVICED BONDS SERIES I ( (22.03.2029)</t>
  </si>
  <si>
    <t>INE848E08136</t>
  </si>
  <si>
    <t>8.30% UNSEC GOI RURAL ELECTR. CORP LTD BONDS SERIES VIII (25.03.2029)</t>
  </si>
  <si>
    <t>INE020B08BO2</t>
  </si>
  <si>
    <t>8.30% SEC INDIAN RAILWAY FINANCE CORPORATION BONDS (25.03.2029)</t>
  </si>
  <si>
    <t>INE053F07BD9</t>
  </si>
  <si>
    <t>NCB267</t>
  </si>
  <si>
    <t>8.37% HUDCO UNSEC GOI SERVICED 2029 SERIES VI 2018 (25.03.2029)</t>
  </si>
  <si>
    <t>INE031A08707</t>
  </si>
  <si>
    <t>GSECN430</t>
  </si>
  <si>
    <t>GSECN434</t>
  </si>
  <si>
    <t>GSECN435</t>
  </si>
  <si>
    <t>GSECN441</t>
  </si>
  <si>
    <t>7.72% GSEC 2049 (15.06.2049)</t>
  </si>
  <si>
    <t>IN0020190032</t>
  </si>
  <si>
    <t>7.62% GS 2039 (15-09-2039)</t>
  </si>
  <si>
    <t>IN0020190024</t>
  </si>
  <si>
    <t>7.57 GSEC 2033 (17.06.2033)</t>
  </si>
  <si>
    <t>IN0020190065</t>
  </si>
  <si>
    <t>7.63% GSEC 2059 (17.06.2059)</t>
  </si>
  <si>
    <t>IN0020190057</t>
  </si>
  <si>
    <t>NCB271</t>
  </si>
  <si>
    <t>8.09% SEC NON CONVERTIBLE NLCIL BONDS (29.05.2029)</t>
  </si>
  <si>
    <t>INE589A07037</t>
  </si>
  <si>
    <t>EQ0134</t>
  </si>
  <si>
    <t>GODREJ CONSUMER PRODUCTS LIMITED</t>
  </si>
  <si>
    <t>INE102D01028</t>
  </si>
  <si>
    <t>GSECN439</t>
  </si>
  <si>
    <t>7.69% GSEC 2043 (17.06.2043)</t>
  </si>
  <si>
    <t>IN0020190040</t>
  </si>
  <si>
    <t>NCB274</t>
  </si>
  <si>
    <t>8.56% NABARD UNSEC GOI SERVICED 2028 SERIES SBM-G SA 1 (14.11.2028)</t>
  </si>
  <si>
    <t>INE261F08AS6</t>
  </si>
  <si>
    <t>EQ0103</t>
  </si>
  <si>
    <t>EQ0135</t>
  </si>
  <si>
    <t>EQ0136</t>
  </si>
  <si>
    <t>TITAN INDUSTRIES LTD.</t>
  </si>
  <si>
    <t>INE280A01028</t>
  </si>
  <si>
    <t>BAJAJ FINANCE LIMITED</t>
  </si>
  <si>
    <t>INE296A01024</t>
  </si>
  <si>
    <t>BAJAJ FINSERV LIMITED</t>
  </si>
  <si>
    <t>GSECN447</t>
  </si>
  <si>
    <t>7.12% UTTAR PRADESH SDL 2029 (31.07.2029)</t>
  </si>
  <si>
    <t>IN3320190017</t>
  </si>
  <si>
    <t>NCB281</t>
  </si>
  <si>
    <t>GSECN509</t>
  </si>
  <si>
    <t>7.10% ASSAM SDL 2029 (28.08.2029)</t>
  </si>
  <si>
    <t>IN1220190038</t>
  </si>
  <si>
    <t>NCD402</t>
  </si>
  <si>
    <t>7.32% SEC NON CONVERTIBLE NTPC SERIES 69 (17.07.2029)</t>
  </si>
  <si>
    <t>INE733E07KL3</t>
  </si>
  <si>
    <t>7.75% LIC HOUSING FINANCE LTD. SECURED NCDs 2024 OPT II (23.07.2024)</t>
  </si>
  <si>
    <t>INE115A07OL3</t>
  </si>
  <si>
    <t>GSECN522</t>
  </si>
  <si>
    <t>GSECN527</t>
  </si>
  <si>
    <t>6.45% GS 2029 (07-10-2029)</t>
  </si>
  <si>
    <t>IN0020190362</t>
  </si>
  <si>
    <t>7.23% ASSAM SDL 2029 (30.10.2029)</t>
  </si>
  <si>
    <t>IN1220190079</t>
  </si>
  <si>
    <t>NCB324</t>
  </si>
  <si>
    <t>NCB325</t>
  </si>
  <si>
    <t>7.94% SEC KONKAN RAILWAY CORPORATION LTD BONDS SERIES 19- (01.10.2029</t>
  </si>
  <si>
    <t>INE139F07113</t>
  </si>
  <si>
    <t>7.50% SEC. NHPC LTD. Y SERIES BONDS 2019- STRPP A (07.10.2025)</t>
  </si>
  <si>
    <t>INE848E07AO4</t>
  </si>
  <si>
    <t>INE208A01029</t>
  </si>
  <si>
    <t>INE059A01026</t>
  </si>
  <si>
    <t>INE259A01022</t>
  </si>
  <si>
    <t>INE040A01034</t>
  </si>
  <si>
    <t>INE095A01012</t>
  </si>
  <si>
    <t>INE237A01028</t>
  </si>
  <si>
    <t>INE075A01022</t>
  </si>
  <si>
    <t>INE669C01036</t>
  </si>
  <si>
    <t>INE216A01030</t>
  </si>
  <si>
    <t>8.13% UNSECURED NUCLEAR POWER CORP. STRPP SERIES- XXXII(B) (28.03.2028)</t>
  </si>
  <si>
    <t>INE206D08378</t>
  </si>
  <si>
    <t>7.85% IREDA UNSEC GOI BONDS 2027 SERIES 1B (06.03.2027)</t>
  </si>
  <si>
    <t>INE202E08037</t>
  </si>
  <si>
    <t>7.90% IWAI UNSEC GOI BONDS 2027 MOS SERIES 1 (03.03.2027)</t>
  </si>
  <si>
    <t>INE896W08012</t>
  </si>
  <si>
    <t>7.89% SEC. POWER GRID BONDS LVIII ISSUE - 2027 (09.03.2027)</t>
  </si>
  <si>
    <t>INE752E07OE0</t>
  </si>
  <si>
    <t>7.75% UNSEC POWER FINANCE CORP LTD. GOI BONDS 2027 SERIES 164(22.03.2027)</t>
  </si>
  <si>
    <t>INE134E08IX1</t>
  </si>
  <si>
    <t>7.60% NABARD UNSEC BONDS 2032 SERIES LTIF B 2 (23.11.2032)</t>
  </si>
  <si>
    <t>INE261F08931</t>
  </si>
  <si>
    <t>7.70% UNSEC RURAL ELECTRIFICATION CORP LTD BONDS 2027 (10.12.2027)</t>
  </si>
  <si>
    <t>INE020B08AQ9</t>
  </si>
  <si>
    <t>GSECN539</t>
  </si>
  <si>
    <t>7.20% ASSAM SDL 2029 (27.11.2029)</t>
  </si>
  <si>
    <t>IN1220190111</t>
  </si>
  <si>
    <t>NCB333</t>
  </si>
  <si>
    <t>NCB334</t>
  </si>
  <si>
    <t>NCB335</t>
  </si>
  <si>
    <t>NCD404</t>
  </si>
  <si>
    <t>7.55% SEC INDIAN RAILWAY FINANCE CORPORATION BONDS (06.11.2029)</t>
  </si>
  <si>
    <t>7.50% NABARD UNSEC GOI BONDS 2034 SERIES LTIF G D1 (17.11.2034)</t>
  </si>
  <si>
    <t>8.50% UNSEC. STATE BANK OF INDIA PERPETUAL BASEL III BONDS CALL 22.11.2024</t>
  </si>
  <si>
    <t>INE053F07BX7</t>
  </si>
  <si>
    <t>INE261F08BR6</t>
  </si>
  <si>
    <t>INE062A08223</t>
  </si>
  <si>
    <t>7.41% UNSEC. INDIAN OIL CORPORATION LTD (22.10.2029)</t>
  </si>
  <si>
    <t>INE242A08437</t>
  </si>
  <si>
    <t>GSECN544</t>
  </si>
  <si>
    <t>GSECN546</t>
  </si>
  <si>
    <t>7.27% RAJASTHAN SDL 2029 (11.12.2029)</t>
  </si>
  <si>
    <t>IN2920190302</t>
  </si>
  <si>
    <t>7.64% FOOD CORPORATION OF INDIA GOI 2029 (12.12.2029)</t>
  </si>
  <si>
    <t>INE861G08050</t>
  </si>
  <si>
    <t>NCB336</t>
  </si>
  <si>
    <t>NCB337</t>
  </si>
  <si>
    <t>7.05% NATIONAL HOUSING BANK (NHB) UNSEC BONDS DEC 2024 (18.12.2024)</t>
  </si>
  <si>
    <t>INE557F08FG1</t>
  </si>
  <si>
    <t>7.46 % NABARD GOI UNSEC BONDS 2034 SERIES LTIF G D2 (27.12.2034)</t>
  </si>
  <si>
    <t>INE261F08BU0</t>
  </si>
  <si>
    <t>INE134E08IT9</t>
  </si>
  <si>
    <t>EQ0129</t>
  </si>
  <si>
    <t>BHARAT ELECTRONICS LIMITED</t>
  </si>
  <si>
    <t>INE263A01024</t>
  </si>
  <si>
    <t>GSECN550</t>
  </si>
  <si>
    <t>GSECN551</t>
  </si>
  <si>
    <t>GSECN552</t>
  </si>
  <si>
    <t>GSECN555</t>
  </si>
  <si>
    <t>7.15% RAJASTHAN SDL 2030 (01.01.2030)</t>
  </si>
  <si>
    <t>IN2920190328</t>
  </si>
  <si>
    <t>7.60% FOOD CORPORATION OF INDIA GOI 2030(09.01.2030)</t>
  </si>
  <si>
    <t>INE861G08068</t>
  </si>
  <si>
    <t>7.29% BIHAR SDL 2030 (15.01.2030)</t>
  </si>
  <si>
    <t>IN1320190177</t>
  </si>
  <si>
    <t>7.28% SIKKIM SDL 2030 (15.01.2030)</t>
  </si>
  <si>
    <t>IN3020190036</t>
  </si>
  <si>
    <t>NCB338</t>
  </si>
  <si>
    <t>NCB344</t>
  </si>
  <si>
    <t>NCD405</t>
  </si>
  <si>
    <t>7.38% SEC. NHPC LTD.Y1 SERIES BONDS 2019- STRPP (03.01.2026)</t>
  </si>
  <si>
    <t>INE848E07AT3</t>
  </si>
  <si>
    <t>7.34%UNSECURED NUCLEAR POWER CORPORATION BONDS SERIES XXXIV(23.01.2030)</t>
  </si>
  <si>
    <t>INE206D08469</t>
  </si>
  <si>
    <t>7.50% SECURED NCDS HDFC LTD SERIES W-006 (8.01.2025)</t>
  </si>
  <si>
    <t>EQ0133</t>
  </si>
  <si>
    <t>EICHER MOTORS LIMITED</t>
  </si>
  <si>
    <t>GSECN567</t>
  </si>
  <si>
    <t>6.98% MADHYA PRADESH SDL 2030 (26.02.2030)</t>
  </si>
  <si>
    <t>IN2120190128</t>
  </si>
  <si>
    <t>NCB347</t>
  </si>
  <si>
    <t>NCB348</t>
  </si>
  <si>
    <t>NCB349</t>
  </si>
  <si>
    <t>NCB350</t>
  </si>
  <si>
    <t>NCB351</t>
  </si>
  <si>
    <t>NCD410</t>
  </si>
  <si>
    <t>NCD411</t>
  </si>
  <si>
    <t>7.13% SEC NHPC LTD AA SERIES BONDS -STRIPP(11.02.2026)</t>
  </si>
  <si>
    <t>INE848E07AY3</t>
  </si>
  <si>
    <t>7.13% SEC NHPC LTD AA SERIES BONDS -STRIPP(11.02.2027)</t>
  </si>
  <si>
    <t>INE848E07AZ0</t>
  </si>
  <si>
    <t>7.13% SEC NHPC LTD AA SERIES BONDS -STRIPP(11.02.2028)</t>
  </si>
  <si>
    <t>INE848E07BA1</t>
  </si>
  <si>
    <t>7.13% SEC NHPC LTD AA SERIES BONDS -STRIPP(11.02.2029)</t>
  </si>
  <si>
    <t>INE848E07BB9</t>
  </si>
  <si>
    <t>7.13% SEC NHPC LTD AA SERIES BONDS -STRIPP(11.02.2030)</t>
  </si>
  <si>
    <t>INE848E07BC7</t>
  </si>
  <si>
    <t>710% ICICI BANK LTD UNSEC BASEL III BONDS-Series DEF20T2(17.02.2025)</t>
  </si>
  <si>
    <t>INE090A08UD0</t>
  </si>
  <si>
    <t>7.40% SEC HDFC LTD SERIES W-010(28.02.2030)</t>
  </si>
  <si>
    <t>EQ0021</t>
  </si>
  <si>
    <t>EQ0140</t>
  </si>
  <si>
    <t>EQ0143</t>
  </si>
  <si>
    <t>EQ0144</t>
  </si>
  <si>
    <t>EQQ0145</t>
  </si>
  <si>
    <t>DIVI S LABORATORIES LTD.</t>
  </si>
  <si>
    <t>INE361B01024</t>
  </si>
  <si>
    <t>SHREE CEMENT LIMITED</t>
  </si>
  <si>
    <t>INE070A01015</t>
  </si>
  <si>
    <t>ICICI PRUDENTIAL LIFE INSURANCE COMPANY LTD</t>
  </si>
  <si>
    <t>INE726G01019</t>
  </si>
  <si>
    <t>HDFC LIFE INSURANCE COMPANY LTD</t>
  </si>
  <si>
    <t>INE795G01014</t>
  </si>
  <si>
    <t>NESTLE INDIA LTD</t>
  </si>
  <si>
    <t>GSECN574</t>
  </si>
  <si>
    <t>7.35% TELANGANA SDL 2030 (31.03.2030)</t>
  </si>
  <si>
    <t>IN4520190211</t>
  </si>
  <si>
    <t>NCB354</t>
  </si>
  <si>
    <t>NCD412</t>
  </si>
  <si>
    <t>6.89% SEC. NHPC LTD.AA-1 SERIES BONDS- STRPP (11.03.2027)</t>
  </si>
  <si>
    <t>INE848E07BE3</t>
  </si>
  <si>
    <t>7.03% UNSEC. HINDUSTAN PETROLEUM CORPORATION NCD SERIES III (12.04.2030)</t>
  </si>
  <si>
    <t>INE094A08069</t>
  </si>
  <si>
    <t>GSECN586</t>
  </si>
  <si>
    <t>7.16% GS 2050 (20.09.2050)</t>
  </si>
  <si>
    <t>IN0020200054</t>
  </si>
  <si>
    <t>NCB367</t>
  </si>
  <si>
    <t>6.99% SEC NATIONAL HIGHWAYS AUTHORITY OF INDIA(28.05.2035)</t>
  </si>
  <si>
    <t>INE906B07IC4</t>
  </si>
  <si>
    <t>GSECN587</t>
  </si>
  <si>
    <t>5.79% GS 2030 (11.05.2030)</t>
  </si>
  <si>
    <t>IN0020200070</t>
  </si>
  <si>
    <t>NCB372</t>
  </si>
  <si>
    <t>NCD416</t>
  </si>
  <si>
    <t>6.98% SEC NATIONAL HIGHWAY AUTHORITY OF INDIA(29.06.2035)</t>
  </si>
  <si>
    <t>INE906B07ID2</t>
  </si>
  <si>
    <t>7.25% SECURED NCD HDFC LTD SERIES X-006(17.06.2030)</t>
  </si>
  <si>
    <t>GSECN595</t>
  </si>
  <si>
    <t>GSECN613</t>
  </si>
  <si>
    <t>GSECN619</t>
  </si>
  <si>
    <t>GSECN624</t>
  </si>
  <si>
    <t>GSECN625</t>
  </si>
  <si>
    <t>GSECN628</t>
  </si>
  <si>
    <t>6.58% KARNATAKA SDL 2030 (03.06.2030)</t>
  </si>
  <si>
    <t>IN1920200053</t>
  </si>
  <si>
    <t>6.54% GUJARAT SDL 2030 (01.07.2030)</t>
  </si>
  <si>
    <t>IN1520200073</t>
  </si>
  <si>
    <t>6.41% TAMILNADU SDL 2030 (15.07.2030)</t>
  </si>
  <si>
    <t>IN3120200214</t>
  </si>
  <si>
    <t>7.13% ANDHRA PRADESH SDL 2030 (10.07.2030)</t>
  </si>
  <si>
    <t>IN1020190139</t>
  </si>
  <si>
    <t>7.15% ANDHRA PRADESH SDL 2030 (04.03.2031)</t>
  </si>
  <si>
    <t>IN1020190519</t>
  </si>
  <si>
    <t>7.02% ANDHRA PRADESH SDL 2030 (26.02.2030)</t>
  </si>
  <si>
    <t>IN1020190493</t>
  </si>
  <si>
    <t>NCD417</t>
  </si>
  <si>
    <t>8.70% SEC LIC HOUSING NFINANCE LTD((23.03.2029)</t>
  </si>
  <si>
    <t>INE115A07OB4</t>
  </si>
  <si>
    <t>EQ0148</t>
  </si>
  <si>
    <t>EQ0150</t>
  </si>
  <si>
    <t>PIDILITE INDUSTRIES LIMITED</t>
  </si>
  <si>
    <t>INE318A01026</t>
  </si>
  <si>
    <t>SBI LIFE INSURANCE COMPANY LTD</t>
  </si>
  <si>
    <t>INE123W01016</t>
  </si>
  <si>
    <t>GSECN633</t>
  </si>
  <si>
    <t>GSECN634</t>
  </si>
  <si>
    <t>GSECN637</t>
  </si>
  <si>
    <t>6.33% TAMIL NADU SDL 2030 (22.07.2030)</t>
  </si>
  <si>
    <t>IN3120200222</t>
  </si>
  <si>
    <t>6.40% GUJARAT SDL 2030 (05.08.2030)</t>
  </si>
  <si>
    <t>IN1520200107</t>
  </si>
  <si>
    <t>6.49% KARNATAKA SDL 2031 (12.08.2031)</t>
  </si>
  <si>
    <t>IN1920200145</t>
  </si>
  <si>
    <t>NCB381</t>
  </si>
  <si>
    <t>NCD419</t>
  </si>
  <si>
    <t>6.80% SBI UNSECURED BASEL III TIER II BONDS 2035 ( 21.08.2035)</t>
  </si>
  <si>
    <t>INE062A08231</t>
  </si>
  <si>
    <t>5.40%UNSEC INDIAN OIL CORPORATION LTD(11.04.2025)</t>
  </si>
  <si>
    <t>INE242A08478</t>
  </si>
  <si>
    <t>INE066A01021</t>
  </si>
  <si>
    <t>EQ0026</t>
  </si>
  <si>
    <t>POWER GRID CORPORATION OF INDIA LTD</t>
  </si>
  <si>
    <t>INE752E01010</t>
  </si>
  <si>
    <t>GSECN653</t>
  </si>
  <si>
    <t>6.70% TRIPURA SDL 2030 (16.09.2030)</t>
  </si>
  <si>
    <t>IN3220200015</t>
  </si>
  <si>
    <t>NCB383</t>
  </si>
  <si>
    <t>NCB384</t>
  </si>
  <si>
    <t>GSECN588</t>
  </si>
  <si>
    <t>GSECN668</t>
  </si>
  <si>
    <t>GSECN669</t>
  </si>
  <si>
    <t>GSECN670</t>
  </si>
  <si>
    <t>GSECN678</t>
  </si>
  <si>
    <t>6.19% GS 2034 (16.09.2034)</t>
  </si>
  <si>
    <t>IN0020200096</t>
  </si>
  <si>
    <t>6.91% ASSAM SDL 2030 (07.10.2030)</t>
  </si>
  <si>
    <t>IN1220200084</t>
  </si>
  <si>
    <t>6.90 GOA SDL 2030 (07.10.2030)</t>
  </si>
  <si>
    <t>IN1420200157</t>
  </si>
  <si>
    <t>6.84 GUJARAT SDL 2030 (07.10.2030)</t>
  </si>
  <si>
    <t>IN1520200172</t>
  </si>
  <si>
    <t>6.63% Maharashtra SDL 2030 (14.10.2030)</t>
  </si>
  <si>
    <t>IN2220200264</t>
  </si>
  <si>
    <t>NCB388</t>
  </si>
  <si>
    <t>NCB389</t>
  </si>
  <si>
    <t>NCB390</t>
  </si>
  <si>
    <t>7.74% SBI UNSECURED PERPETUAL BASEL III COMPLIANT AT1 BONDS SERIES I</t>
  </si>
  <si>
    <t>INE062A08249</t>
  </si>
  <si>
    <t>NATIONAL HIGHWAYS AUTHORITY OF INDIA BONDS (MATURITY 10.09.2040)</t>
  </si>
  <si>
    <t>INE906B07IF7</t>
  </si>
  <si>
    <t>5.45% UNSECURED NON CONVERTIBLE REDEEMABLE NTPC BONDS (MATURITY 15.10.25)</t>
  </si>
  <si>
    <t>INE733E08163</t>
  </si>
  <si>
    <t>5.83% SBI BASEL III COMPLIANT TIER II UNSECURED BONDS (MATURITY 26.10.2030</t>
  </si>
  <si>
    <t>INE062A08264</t>
  </si>
  <si>
    <t>6.85% IRFC SECURED REDEEMABLE NON CONVERTIBLE BONDS (MATURITY 29.10.2040)</t>
  </si>
  <si>
    <t>INE053F07CS5</t>
  </si>
  <si>
    <t>% to Market Value</t>
  </si>
  <si>
    <t>Below Invest Grade</t>
  </si>
  <si>
    <t>GRAND TOTAL</t>
  </si>
  <si>
    <t>NAV at the Beginning of the period</t>
  </si>
  <si>
    <t>NAV at the End of the period</t>
  </si>
  <si>
    <t>GSECN696</t>
  </si>
  <si>
    <t>6.22% GS2035 (16.03.2035)</t>
  </si>
  <si>
    <t>IN0020200245</t>
  </si>
  <si>
    <t>NCB392</t>
  </si>
  <si>
    <t>NCD422</t>
  </si>
  <si>
    <t>6.85% ICICI PRUDENTIAL LIFE INSURANCE CO LTD UNSECURED NCDS (MAT 06.11.30)</t>
  </si>
  <si>
    <t>INE726G08014</t>
  </si>
  <si>
    <t>6.94% NHAI SECURED NON CONVERTIBLE BONDS (MATURITY 27.11.2037)</t>
  </si>
  <si>
    <t>INE906B07IG5</t>
  </si>
  <si>
    <t>Infrastructure Investment</t>
  </si>
  <si>
    <t>GSECN717</t>
  </si>
  <si>
    <t>GSECN719</t>
  </si>
  <si>
    <t>GSECN729</t>
  </si>
  <si>
    <t>6.60% MEGHALAYA SDL 2030 (16.12.2030)</t>
  </si>
  <si>
    <t>6.60% ASSAM SDL 2030 (23.12.2030)</t>
  </si>
  <si>
    <t>6.64% PUDUCHERRY SDL 2032 (30.12.2032)</t>
  </si>
  <si>
    <t>IN2420200072</t>
  </si>
  <si>
    <t>IN1220200183</t>
  </si>
  <si>
    <t>IN3820200050</t>
  </si>
  <si>
    <t>NCB382</t>
  </si>
  <si>
    <t>NCB393</t>
  </si>
  <si>
    <t>NCB396</t>
  </si>
  <si>
    <t>NCB398</t>
  </si>
  <si>
    <t>6.40% ONGC UNSECURED 2031 SERIES II BONDS ( 11.04.2031)</t>
  </si>
  <si>
    <t>INE213A08024</t>
  </si>
  <si>
    <t xml:space="preserve">6.85%  IRFC SECURED NON CONVERTIBLE BONDS (MATURITY 01.12.2040)  </t>
  </si>
  <si>
    <t xml:space="preserve">7.03% NHAI SECURED BONDS SERIES VIII (MATURITY 15.12.2040) </t>
  </si>
  <si>
    <t xml:space="preserve">6.94% NHAI SECURED BONDS (MATURITY 31.12.2036) </t>
  </si>
  <si>
    <t>INE053F07CT3</t>
  </si>
  <si>
    <t>INE906B07IH3</t>
  </si>
  <si>
    <t>INE906B07II1</t>
  </si>
  <si>
    <t>GSECN730</t>
  </si>
  <si>
    <t>GSECN735</t>
  </si>
  <si>
    <t>GSECN741</t>
  </si>
  <si>
    <t>GSECN742</t>
  </si>
  <si>
    <t>GSECN743</t>
  </si>
  <si>
    <t>6.58% GOA SDL 2031 (06.01.2031)</t>
  </si>
  <si>
    <t>6.60% UTTAR PRADESH SDL 2031 (06.01.2031)</t>
  </si>
  <si>
    <t>6.62% GOA SDL 2031(20.01.2031)</t>
  </si>
  <si>
    <t>6.62% UTTAR PRADESH SDL 2031(20.1.2031)</t>
  </si>
  <si>
    <t>6.63% HIMACHAL PRADESH SDL 2031 (27.01.2031)</t>
  </si>
  <si>
    <t>IN1420200231</t>
  </si>
  <si>
    <t>IN3320200220</t>
  </si>
  <si>
    <t>IN1420200256</t>
  </si>
  <si>
    <t>IN3320200253</t>
  </si>
  <si>
    <t>IN1720200139</t>
  </si>
  <si>
    <t>NCB400</t>
  </si>
  <si>
    <t>NCB401</t>
  </si>
  <si>
    <t>NCB403</t>
  </si>
  <si>
    <t>NCB404</t>
  </si>
  <si>
    <t>NCD425</t>
  </si>
  <si>
    <t>NCD426</t>
  </si>
  <si>
    <t xml:space="preserve">6.83%HDFC SECURED NCDS SERIES Y-005 (MATURITY 08.01.2031) </t>
  </si>
  <si>
    <t xml:space="preserve">5.60% INDIAN OIL CORPORATION  LTD UNSECURED NCDS (MATURITY 23.01.2026) </t>
  </si>
  <si>
    <t>INE242A08494</t>
  </si>
  <si>
    <t xml:space="preserve">5.94% REC UNSECURED BONDS SERIES 205B (MATURITY 31.01.2026) </t>
  </si>
  <si>
    <t xml:space="preserve">8.15% BANK OF BARODA BASEL III COMPLIANT PERPETUAL BONDS SERIES XV </t>
  </si>
  <si>
    <t>6.43% NTPC UNSECURED BONDS SERIES 73 (MATURITY 27.01.2031)</t>
  </si>
  <si>
    <t xml:space="preserve">7.02% REC UNSECURED BONDS (MATURITY 31.01.2036) </t>
  </si>
  <si>
    <t>INE020B08DK6</t>
  </si>
  <si>
    <t>INE028A08240</t>
  </si>
  <si>
    <t>INE733E08171</t>
  </si>
  <si>
    <t>INE020B08DM2</t>
  </si>
  <si>
    <t>NCB405</t>
  </si>
  <si>
    <t>NCB406</t>
  </si>
  <si>
    <t>NCB417</t>
  </si>
  <si>
    <t>6.69% NABARD UNSECURED BONDS (MATURITY 22.01.2036)</t>
  </si>
  <si>
    <t>6.05% NLCIL UNSECURED BONDS (MATURITY 12.02.2026)</t>
  </si>
  <si>
    <t xml:space="preserve">7.10% NHAI SECURED BONDS (MATURITY 18.02.2040) </t>
  </si>
  <si>
    <t>INE261F08CT0</t>
  </si>
  <si>
    <t>INE589A08035</t>
  </si>
  <si>
    <t>INE906B07IJ9</t>
  </si>
  <si>
    <t>NCB346</t>
  </si>
  <si>
    <t>NCB419</t>
  </si>
  <si>
    <t>NCB420</t>
  </si>
  <si>
    <t>NCB421</t>
  </si>
  <si>
    <t>7.10% NABARD GOI UNSEC BONDS 2030 NCD SERIES PC 2(08.02.2030)</t>
  </si>
  <si>
    <t>INE261F08BY2</t>
  </si>
  <si>
    <t xml:space="preserve">7.28% NHAI SECURED BONDS (MATURITY 08.03.2039)  </t>
  </si>
  <si>
    <t xml:space="preserve">7.40% UNSECURED REC BONDS (MATURITY 15.03.2036) </t>
  </si>
  <si>
    <t xml:space="preserve">6.80% NUCLEAR POWER CORP OF INDIA LTD UNSECURED BONDS(MATURITY 21.03.2031) </t>
  </si>
  <si>
    <t>INE906B07IK7</t>
  </si>
  <si>
    <t>INE020B08DO8</t>
  </si>
  <si>
    <t>INE206D08477</t>
  </si>
  <si>
    <t>GSECN772</t>
  </si>
  <si>
    <t>GSECN777</t>
  </si>
  <si>
    <t>6.64% GSEC 2035 (16.06.2035)</t>
  </si>
  <si>
    <t>IN0020210020</t>
  </si>
  <si>
    <t>6.76% GS 2061</t>
  </si>
  <si>
    <t>IN0020200401</t>
  </si>
  <si>
    <t>NCB345</t>
  </si>
  <si>
    <t>NCB422</t>
  </si>
  <si>
    <t>NCB423</t>
  </si>
  <si>
    <t>NCB424</t>
  </si>
  <si>
    <t>7.43 % NABARD GOI UNSEC BONDS 2030 SERIES PC1POB1 (31.01.2030)</t>
  </si>
  <si>
    <t>INE261F08BX4</t>
  </si>
  <si>
    <t>7.85% IRFC SECURED BONDS (MATURITY 01.07.2034)</t>
  </si>
  <si>
    <t>INE053F07BS7</t>
  </si>
  <si>
    <t>8.24% NHPC SECURED BONDS (MATURITY 27.06.2031)</t>
  </si>
  <si>
    <t>INE848E07914</t>
  </si>
  <si>
    <t>6.87% NTPC UNSECURED BONDS (MATURITY 21.04.2036)</t>
  </si>
  <si>
    <t>INE733E08189</t>
  </si>
  <si>
    <t>GSECN738</t>
  </si>
  <si>
    <t>NCD427</t>
  </si>
  <si>
    <t>6.63% HPCL UNSECURED NCDS (MATURITY 11.04.2031)</t>
  </si>
  <si>
    <t>INE094A08093</t>
  </si>
  <si>
    <t>GSECN769</t>
  </si>
  <si>
    <t>GSECN795</t>
  </si>
  <si>
    <t>GSECN796</t>
  </si>
  <si>
    <t>5.85% GSEC 2030 (01.12.2030)</t>
  </si>
  <si>
    <t>IN0020200294</t>
  </si>
  <si>
    <t>6.67% GS 2050 (17.12.2050)</t>
  </si>
  <si>
    <t>IN0020200252</t>
  </si>
  <si>
    <t>6.81% KERALA SDL 2031 (16.06.2031)</t>
  </si>
  <si>
    <t>IN2020210042</t>
  </si>
  <si>
    <t>6.83% MAHARASHTRA SDL 2032 (16.06.2032)</t>
  </si>
  <si>
    <t>IN2220210123</t>
  </si>
  <si>
    <t>NCB414</t>
  </si>
  <si>
    <t>NCB415</t>
  </si>
  <si>
    <t>NCB416</t>
  </si>
  <si>
    <t>NCB430</t>
  </si>
  <si>
    <t>NCD429</t>
  </si>
  <si>
    <t>6.88% HDFC SECURED NCDS (MATURITY 16.06.2031)</t>
  </si>
  <si>
    <t>7.11% POWER FINANCE CORP LTD BONDS OPTION 210-B (MATURITY 30.06.2036)</t>
  </si>
  <si>
    <t>INE134E08LI6</t>
  </si>
  <si>
    <t>6.86% NHPC AC SERIES SECURED BONDS AC SERIES STRIPP J (MATURITY 12.02.2036)</t>
  </si>
  <si>
    <t>INE848E07BX3</t>
  </si>
  <si>
    <t>6.86% NHPC AC SERIES SECURED BONDS STRIPP I (MATURITY 12.02.2035)</t>
  </si>
  <si>
    <t>INE848E07BW5</t>
  </si>
  <si>
    <t>6.86% NHPC SECURED AC SERIES BONDS STRIPP H (MATURITY 12.02.2034)</t>
  </si>
  <si>
    <t>INE848E07BV7</t>
  </si>
  <si>
    <t>EQ0012</t>
  </si>
  <si>
    <t>TATA POWER LTD.</t>
  </si>
  <si>
    <t>INE245A01021</t>
  </si>
  <si>
    <t>GSECN812</t>
  </si>
  <si>
    <t>6.10% GS 2031 (12.07.2031)</t>
  </si>
  <si>
    <t>IN0020210095</t>
  </si>
  <si>
    <t>NCB432</t>
  </si>
  <si>
    <t>NCB433</t>
  </si>
  <si>
    <t>NCD430</t>
  </si>
  <si>
    <t>6.89% IRFC UNSECURED BONDS SERIES 159 (MATURITY 19/07/2031)</t>
  </si>
  <si>
    <t>INE053F08106</t>
  </si>
  <si>
    <t>7.03%UNSECURED IRFC BOND SERIES 160 (MATURITY 30/07/2036)</t>
  </si>
  <si>
    <t>INE053F08114</t>
  </si>
  <si>
    <t>6.97% NABARD NCD SERIES LTIF6A NON PRIORITY SECTOR NCDS (MATURITY 29/07/36)</t>
  </si>
  <si>
    <t>INE261F08DG5</t>
  </si>
  <si>
    <t>GSECN823</t>
  </si>
  <si>
    <t>GSECN826</t>
  </si>
  <si>
    <t>7.09% GOVT GUARANTED FCI BONDS(13.08.2031)</t>
  </si>
  <si>
    <t>INE861G08084</t>
  </si>
  <si>
    <t>6.99% WEST BENGAL SDL 2031 (25.08.2031)</t>
  </si>
  <si>
    <t>IN3420210103</t>
  </si>
  <si>
    <t>NCB435</t>
  </si>
  <si>
    <t>NCB436</t>
  </si>
  <si>
    <t>NCB437</t>
  </si>
  <si>
    <t>8.05% NTPC SECURED BONDS (MATURITY 05.05.2026)</t>
  </si>
  <si>
    <t>INE733E07KA6</t>
  </si>
  <si>
    <t>7.26% NHAI SECURED BONDS (MATURITY 10/08/2038)</t>
  </si>
  <si>
    <t>INE906B07IY8</t>
  </si>
  <si>
    <t>7.40% PFC UNSECURED BONDS (MATURITY 08.05.2030)</t>
  </si>
  <si>
    <t>INE134E08KQ1</t>
  </si>
  <si>
    <t>GSECN285</t>
  </si>
  <si>
    <t>GSECN827</t>
  </si>
  <si>
    <t>GSECN833</t>
  </si>
  <si>
    <t>GSECN834</t>
  </si>
  <si>
    <t>GSECN838</t>
  </si>
  <si>
    <t>6.83% GSEC 2039 (19.01.2039)</t>
  </si>
  <si>
    <t>IN0020080050</t>
  </si>
  <si>
    <t>6.91% RAJASTHAN SDL 2031 (01.09.2031)</t>
  </si>
  <si>
    <t>IN2920210258</t>
  </si>
  <si>
    <t>6.85% WEST BENGAL SDL 2031 (08.09.2031)</t>
  </si>
  <si>
    <t>IN3420210129</t>
  </si>
  <si>
    <t>6.67% GS 2035 (15.12.2035)</t>
  </si>
  <si>
    <t>IN0020210152</t>
  </si>
  <si>
    <t>6.87% UTTAR PRADESH SDL 2031(15.09.2031)</t>
  </si>
  <si>
    <t>IN3320210104</t>
  </si>
  <si>
    <t>EQ0147</t>
  </si>
  <si>
    <t>EQ0153</t>
  </si>
  <si>
    <t>CONTAINER CORPORATION OF INDIA LIMITED</t>
  </si>
  <si>
    <t>INE111A01025</t>
  </si>
  <si>
    <t>AVENUE SUPERMARTS LTD</t>
  </si>
  <si>
    <t>INE192R01011</t>
  </si>
  <si>
    <t>GSECN848</t>
  </si>
  <si>
    <t>GSECN851</t>
  </si>
  <si>
    <t>GSECN854</t>
  </si>
  <si>
    <t>GSECN855</t>
  </si>
  <si>
    <t>6.91% RAJASTHAN SDL 2031 (06.10.2031)</t>
  </si>
  <si>
    <t>IN2920210324</t>
  </si>
  <si>
    <t>.97% TAMIL NADU SDL 2031 (13.10.2031)</t>
  </si>
  <si>
    <t>IN3120210213</t>
  </si>
  <si>
    <t>6.96% RAJASTHAN SDL 2031 (27.10.2031)</t>
  </si>
  <si>
    <t>IN2920210357</t>
  </si>
  <si>
    <t>6.99% UTTARPRADESH SDL 2031 (27.10.2031)</t>
  </si>
  <si>
    <t>IN3320210146</t>
  </si>
  <si>
    <t>NCB445</t>
  </si>
  <si>
    <t>NCB446</t>
  </si>
  <si>
    <t>6.95% PFC UNSECURED BONDS (MATURITY 01.10.2031)</t>
  </si>
  <si>
    <t>INE134E08LM8</t>
  </si>
  <si>
    <t>7.72% SBI BASEL III COMPLIANT PERPETUAL BONDS</t>
  </si>
  <si>
    <t>INE062A08298</t>
  </si>
  <si>
    <t>EQ0025</t>
  </si>
  <si>
    <t>STEEL AUTHORITY OF INDIA LTD</t>
  </si>
  <si>
    <t>INE114A01011</t>
  </si>
  <si>
    <t>GSECN856</t>
  </si>
  <si>
    <t>7.0% WEST BENGAL SDL 2031 (02.11.2031)</t>
  </si>
  <si>
    <t>IN3420210178</t>
  </si>
  <si>
    <t>NCB448</t>
  </si>
  <si>
    <t>NCB450</t>
  </si>
  <si>
    <t>NCB451</t>
  </si>
  <si>
    <t>NCB452</t>
  </si>
  <si>
    <t>5.70% NABARD 2025 UNSECURED BONDS SERIES 22D (MATURITY - 31.07.2025)</t>
  </si>
  <si>
    <t>INE261F08DK7</t>
  </si>
  <si>
    <t>6.95% IRFC UNSECURED BONDS SERIES 162 (MATURITY 24.11.2036)</t>
  </si>
  <si>
    <t>INE053F08155</t>
  </si>
  <si>
    <t>6.67% ICICI BANK INFRA BONDS (MATURITY - 26.11.2028)</t>
  </si>
  <si>
    <t>INE090A08UF5</t>
  </si>
  <si>
    <t>7.95% BANK OF BARODA BASEL III AT 1 BONDS SERIES XVII</t>
  </si>
  <si>
    <t>INE028A08265</t>
  </si>
  <si>
    <t>GSECN867</t>
  </si>
  <si>
    <t>GSECN868</t>
  </si>
  <si>
    <t>GSECN870</t>
  </si>
  <si>
    <t>GSECN871</t>
  </si>
  <si>
    <t>GSECN877</t>
  </si>
  <si>
    <t>GSECN888</t>
  </si>
  <si>
    <t>6.83% KARNATAKA SDL 2031 (01.12.2031)</t>
  </si>
  <si>
    <t>IN1920210128</t>
  </si>
  <si>
    <t>6.84% RAJASTHAN SDL 2031 (01.12.2031)</t>
  </si>
  <si>
    <t>IN2920210399</t>
  </si>
  <si>
    <t>6.83% KARNATAKA SDL 2031(08.12.2031)</t>
  </si>
  <si>
    <t>IN1920210136</t>
  </si>
  <si>
    <t>6.87% ASSAM SDL 2031 (08.12.2031)</t>
  </si>
  <si>
    <t>IN1220210166</t>
  </si>
  <si>
    <t>6.83% TAMILNADU SDL 2031 (15.12.2031)</t>
  </si>
  <si>
    <t>IN3120210262</t>
  </si>
  <si>
    <t>7.04% UTTAR PRADESH SDL 2031 (29.12.2031)</t>
  </si>
  <si>
    <t>IN3320210187</t>
  </si>
  <si>
    <t>NCB455</t>
  </si>
  <si>
    <t>NCB456</t>
  </si>
  <si>
    <t>NCB459</t>
  </si>
  <si>
    <t>NCB460</t>
  </si>
  <si>
    <t>NCD435</t>
  </si>
  <si>
    <t>NCD436</t>
  </si>
  <si>
    <t>NCD437</t>
  </si>
  <si>
    <t>7.55% SBI BASEL III AT 1 BONDS</t>
  </si>
  <si>
    <t>INE062A08306</t>
  </si>
  <si>
    <t>7.75% POWER FINANCE LTD UNSECURED BONDS (MATURITY 11.06.2030)</t>
  </si>
  <si>
    <t>INE134E08KV1</t>
  </si>
  <si>
    <t>6.92% PFC UNSECURED BONDS (MATURITY (14.04.2032)</t>
  </si>
  <si>
    <t>INE134E08LN6</t>
  </si>
  <si>
    <t>6.87% NHAI SECURED TAXABLE BONDS 2021-22 SERIES III (MATURITY - 14.04.2032)</t>
  </si>
  <si>
    <t>INE906B07JA6</t>
  </si>
  <si>
    <t>7.05% HDFC SECUREED DEBENTURES SERIES AA-001 (MATURITY - 01.12.2031)</t>
  </si>
  <si>
    <t>6.74% NTPC UNSECURED DEBENTURES (MATURITY - 14.04.2032)</t>
  </si>
  <si>
    <t>INE733E08205</t>
  </si>
  <si>
    <t>6.99% AXIS BANK LTD UNSECURED DEBENTURES (MATURITY - 22.12.2031)</t>
  </si>
  <si>
    <t>INE238A08476</t>
  </si>
  <si>
    <t>EQ0106</t>
  </si>
  <si>
    <t>HAVELLS INDIA LIMITED</t>
  </si>
  <si>
    <t>INE176B01034</t>
  </si>
  <si>
    <t>GSECN869</t>
  </si>
  <si>
    <t>GSECN889</t>
  </si>
  <si>
    <t>GSECN896</t>
  </si>
  <si>
    <t>5.74% GS 2026 (15.11.2026)</t>
  </si>
  <si>
    <t>IN0020210186</t>
  </si>
  <si>
    <t>7.12% ASSAM SDL 2032 (05.01.2032)</t>
  </si>
  <si>
    <t>IN1220210208</t>
  </si>
  <si>
    <t>7.24% UTTARPRADESH SDL 2032 (19.01.2032)</t>
  </si>
  <si>
    <t>IN3320210211</t>
  </si>
  <si>
    <t>NCB322</t>
  </si>
  <si>
    <t>7.50% SEC INDIAN RAILWAY FINANCE CORPORATION BONDS (09.09.2029)</t>
  </si>
  <si>
    <t>INE053F07BW9</t>
  </si>
  <si>
    <t>GSECN903</t>
  </si>
  <si>
    <t>7.30% KARNATAKA SDL 2032 (09.02.2032)</t>
  </si>
  <si>
    <t>IN1920210342</t>
  </si>
  <si>
    <t>NCD439</t>
  </si>
  <si>
    <t>NCD440</t>
  </si>
  <si>
    <t>NCD441</t>
  </si>
  <si>
    <t>INE242A08502</t>
  </si>
  <si>
    <t>5.59% HUDCO UNSECURED DEBENTURES (MATURITY - 04.03.2025)</t>
  </si>
  <si>
    <t>INE031A08830</t>
  </si>
  <si>
    <t>5.90%HDFC SERIES AA-003 SECURED DEBENTURES (MATURITY - 25.02.2025)</t>
  </si>
  <si>
    <t>6.14% INDIAN OIL SERIES XXI UNSEC DEBENTURES (MATURITY - 18.02.2027)</t>
  </si>
  <si>
    <t>EQ0082</t>
  </si>
  <si>
    <t>TATA CONSUMER PRODUCTS LTD</t>
  </si>
  <si>
    <t>INE192A01025</t>
  </si>
  <si>
    <t>GSECN923</t>
  </si>
  <si>
    <t>7.24% RAJASTHAN SDL 2032 (23.03.2032)</t>
  </si>
  <si>
    <t>IN2920210530</t>
  </si>
  <si>
    <t>NCB469</t>
  </si>
  <si>
    <t>NCB471</t>
  </si>
  <si>
    <t>NCB472</t>
  </si>
  <si>
    <t>5.57% SIDBI UNSECURED BONDS (MATURITY 03.03.2025)</t>
  </si>
  <si>
    <t>INE556F08JV4</t>
  </si>
  <si>
    <t>7.12% ICICI BANK UNSECURED INFRA BONDS (MATURITY - 11.03.2032)</t>
  </si>
  <si>
    <t>INE090A08UH1</t>
  </si>
  <si>
    <t>7.12%NHAI TAXABLE BONDS SERIES IV (MATURITY - 13.03.2037)</t>
  </si>
  <si>
    <t>INE906B07JB4</t>
  </si>
  <si>
    <t>EQ0152</t>
  </si>
  <si>
    <t>ALKEM LABORATORIES LIMITED</t>
  </si>
  <si>
    <t>INE540L01014</t>
  </si>
  <si>
    <t>EQ0159</t>
  </si>
  <si>
    <t>LIFE INSURANCE CORPORATION OF INDIA</t>
  </si>
  <si>
    <t>INE0J1Y01017</t>
  </si>
  <si>
    <t>GSECN879</t>
  </si>
  <si>
    <t>GSECN934</t>
  </si>
  <si>
    <t>GSECN936</t>
  </si>
  <si>
    <t>GSECN944</t>
  </si>
  <si>
    <t>GSECN945</t>
  </si>
  <si>
    <t>6.99% GS 2051 (15.12.2051)</t>
  </si>
  <si>
    <t>IN0020210194</t>
  </si>
  <si>
    <t>6.95% GS 2061 (16.12.2061)</t>
  </si>
  <si>
    <t>IN0020210202</t>
  </si>
  <si>
    <t>7.76% ANDHRA PRADESH SDL 2032 (11.05.2032)</t>
  </si>
  <si>
    <t>IN1020220076</t>
  </si>
  <si>
    <t>7.80% GUJARAT SDL 2032 (01.06.2032)</t>
  </si>
  <si>
    <t>IN1520220022</t>
  </si>
  <si>
    <t>7.80% TAMIL NADU SDL 2032 (01.06.2032)</t>
  </si>
  <si>
    <t>IN3120220014</t>
  </si>
  <si>
    <t>GSECN938</t>
  </si>
  <si>
    <t>GSECN940</t>
  </si>
  <si>
    <t>GSECN951</t>
  </si>
  <si>
    <t>GSECN952</t>
  </si>
  <si>
    <t>GSECN954</t>
  </si>
  <si>
    <t>GSECN955</t>
  </si>
  <si>
    <t>7.54% GSEC 2036 (23.05.2036)</t>
  </si>
  <si>
    <t>IN0020220029</t>
  </si>
  <si>
    <t>7.10% GS 2029 (18.04.2029)</t>
  </si>
  <si>
    <t>IN0020220011</t>
  </si>
  <si>
    <t>7.86% ASSAM SDL 2032 (22.06.2032)</t>
  </si>
  <si>
    <t>IN1220220017</t>
  </si>
  <si>
    <t>7.83% RAJASTHAN SDL 2032 (22.06.2032)</t>
  </si>
  <si>
    <t>IN2920220042</t>
  </si>
  <si>
    <t>7.82% GUJARAT SDL 2032 (29.06.2032)</t>
  </si>
  <si>
    <t>IN1520220030</t>
  </si>
  <si>
    <t>7.86% HARYANA SDL 2032 (29.06.2032)</t>
  </si>
  <si>
    <t>IN1620220112</t>
  </si>
  <si>
    <t>NCB477</t>
  </si>
  <si>
    <t>NCB482</t>
  </si>
  <si>
    <t>8.10% EXIM UNSECURED BONDS (MATURITY 19.11.2025)</t>
  </si>
  <si>
    <t>INE514E08ES3</t>
  </si>
  <si>
    <t>7.32% EXIM UNSECURED BONDS (MATURITY 08.06.2026)</t>
  </si>
  <si>
    <t>INE514E08FZ5</t>
  </si>
  <si>
    <t>EQ0141</t>
  </si>
  <si>
    <t>MARICO LIMITED</t>
  </si>
  <si>
    <t>INE196A01026</t>
  </si>
  <si>
    <t>GSECN959</t>
  </si>
  <si>
    <t>GSECN970</t>
  </si>
  <si>
    <t>GSECN971</t>
  </si>
  <si>
    <t>7.82% HIMACHAL PRADESH SDL 2032 (06.07.2032)</t>
  </si>
  <si>
    <t>IN1720220020</t>
  </si>
  <si>
    <t>7.81% HARYANA SDL 2032 (27.07.2032)</t>
  </si>
  <si>
    <t>IN1620220153</t>
  </si>
  <si>
    <t>7.81% RAJASTHAN SDL 2032 (27.07.2032)</t>
  </si>
  <si>
    <t>IN2920220091</t>
  </si>
  <si>
    <t>NCB485</t>
  </si>
  <si>
    <t>NCB486</t>
  </si>
  <si>
    <t>NCB487</t>
  </si>
  <si>
    <t>NCB488</t>
  </si>
  <si>
    <t>NCB489</t>
  </si>
  <si>
    <t>NCB490</t>
  </si>
  <si>
    <t>NCD448</t>
  </si>
  <si>
    <t>NCD450</t>
  </si>
  <si>
    <t>7.55% IRFC SECURED BONDS (MATURITY - 12.04.2030)</t>
  </si>
  <si>
    <t>INE053F07BY5</t>
  </si>
  <si>
    <t>8.30% REC LTD UNSECURED BONDS (MATURITY - 25.06.2029)</t>
  </si>
  <si>
    <t>INE020B08BU9</t>
  </si>
  <si>
    <t>7.15% SIDBI UNSECURED SERIES II BONDS (MATURITY - 21.07.2025)</t>
  </si>
  <si>
    <t>INE556F08JZ5</t>
  </si>
  <si>
    <t>8.24% CANARA BANK BASEL III TIER I (PERPETUAL) BONDS</t>
  </si>
  <si>
    <t>INE476A08167</t>
  </si>
  <si>
    <t>7.25% NABARD SERIES 23C UNSECURED BONDS (MATURITY - 01.08.2025)</t>
  </si>
  <si>
    <t>INE261F08DQ4</t>
  </si>
  <si>
    <t>7.25% SIDBI SERIES III UNSECURED BONDS (MATURITY - 31.07.2025)</t>
  </si>
  <si>
    <t>INE556F08KA6</t>
  </si>
  <si>
    <t>8% INDIA INFRADEBT LTD SECURED DEBENTURES (MATURITY - 28.06.2027)</t>
  </si>
  <si>
    <t>INE537P07653</t>
  </si>
  <si>
    <t>7.77% HDFC SECURED NCDSSERIES AA-008(MATURITY 28.06.2027)</t>
  </si>
  <si>
    <t>INE081A01020</t>
  </si>
  <si>
    <t>GSECN981</t>
  </si>
  <si>
    <t>7.26% GSEC 2032 (22.08.2032)</t>
  </si>
  <si>
    <t>IN0020220060</t>
  </si>
  <si>
    <t>NCB491</t>
  </si>
  <si>
    <t>NCB493</t>
  </si>
  <si>
    <t>NCB495</t>
  </si>
  <si>
    <t>7.46% IREDA SERIES XII-A UNSECURED BONDS (MATURITY - 12.08.2025)</t>
  </si>
  <si>
    <t>INE202E08086</t>
  </si>
  <si>
    <t>7.11% SIDBI UNSECURED BONDS (MATURITY 27.02.2026)</t>
  </si>
  <si>
    <t>INE556F08KB4</t>
  </si>
  <si>
    <t>7.13% PFC UNSECURED BONDS (MATURITY15.07.2026)</t>
  </si>
  <si>
    <t>INE134E08LP1</t>
  </si>
  <si>
    <t>GSECN950</t>
  </si>
  <si>
    <t>7.38% GS 2027 (20.06.2027)</t>
  </si>
  <si>
    <t>IN0020220037</t>
  </si>
  <si>
    <t>NCB497</t>
  </si>
  <si>
    <t>NCB501</t>
  </si>
  <si>
    <t>NCB506</t>
  </si>
  <si>
    <t>NCD455</t>
  </si>
  <si>
    <t>NCD457</t>
  </si>
  <si>
    <t>NCD458</t>
  </si>
  <si>
    <t>7.23%SIDBI SERIES V UNSECURED BONDS (MATURITY - 09.03.2026)</t>
  </si>
  <si>
    <t>INE556F08KC2</t>
  </si>
  <si>
    <t>7.15%POWER FINANCE CORPORATION LTD STRIPP (MATURITY - 08.09.2027)</t>
  </si>
  <si>
    <t>INE134E08LT3</t>
  </si>
  <si>
    <t>7.57%SBI BASEL III TIER 2 UNSECURED BONDS (CALL OPTION 23.09.2032)</t>
  </si>
  <si>
    <t>INE062A08322</t>
  </si>
  <si>
    <t>7.77% INDIA INFRADEBT SECURED NCDS (MATURITY 29.08.2027)</t>
  </si>
  <si>
    <t>INE537P07661</t>
  </si>
  <si>
    <t>7.14%INDIAN OIL CORPORATION LTD UNSEC DEBENTURES (MATURITY - 06.09.2027)</t>
  </si>
  <si>
    <t>INE242A08536</t>
  </si>
  <si>
    <t>7.80% HDFCSECURED NCDS(MATURITY06.09.2032)</t>
  </si>
  <si>
    <t>GSECN1002</t>
  </si>
  <si>
    <t>GSECN1005</t>
  </si>
  <si>
    <t>GSECN1006</t>
  </si>
  <si>
    <t>GSECN1007</t>
  </si>
  <si>
    <t>GSECN893</t>
  </si>
  <si>
    <t>7.83% HARYANA SGS 2032 (12.10.2032)</t>
  </si>
  <si>
    <t>IN1620220237</t>
  </si>
  <si>
    <t>7.73% BIHAR SGS 2032 (19.10.2032)</t>
  </si>
  <si>
    <t>IN1320220099</t>
  </si>
  <si>
    <t>7.74% GOA SGS 2032 (19.10.2032)</t>
  </si>
  <si>
    <t>IN1420220056</t>
  </si>
  <si>
    <t>7.70% MAHARASHTRA SGS 2030 ( 19.10.2030)</t>
  </si>
  <si>
    <t>IN2220220130</t>
  </si>
  <si>
    <t>6.54% GS 2032 (17.01.2032)</t>
  </si>
  <si>
    <t>IN0020210244</t>
  </si>
  <si>
    <t>NCB509</t>
  </si>
  <si>
    <t>NCD459</t>
  </si>
  <si>
    <t>NCD464</t>
  </si>
  <si>
    <t>7.75%SIDBI SERIES VI UNSECURED BONDS (MATURITY - 27.10.2025)</t>
  </si>
  <si>
    <t>INE556F08KD0</t>
  </si>
  <si>
    <t>8.07%HDFC SERIES AA-011 SECURED DEBENTURES (MATURITY - 12.10.2032)</t>
  </si>
  <si>
    <t>7.95% BAJAJ FINANCE LTD SECURED NCDs (MATURITY - 25.10.2027)</t>
  </si>
  <si>
    <t>INE296A07SE7</t>
  </si>
  <si>
    <t>GSECN1015</t>
  </si>
  <si>
    <t>GSECN1017</t>
  </si>
  <si>
    <t>GSECN998</t>
  </si>
  <si>
    <t>7.82% ASSAM SDL 2032 (02.11.2032)</t>
  </si>
  <si>
    <t>IN1220220132</t>
  </si>
  <si>
    <t>7.76% HARYANA SDL 2030 (9.11.2030)</t>
  </si>
  <si>
    <t>IN1620220260</t>
  </si>
  <si>
    <t>7.36% GS 2052 (12.09.2052)</t>
  </si>
  <si>
    <t>IN0020220086</t>
  </si>
  <si>
    <t>NCB510</t>
  </si>
  <si>
    <t>NCB511</t>
  </si>
  <si>
    <t>NCB512</t>
  </si>
  <si>
    <t>NCD465</t>
  </si>
  <si>
    <t>NCD466</t>
  </si>
  <si>
    <t>7.47%SIDBI SERIES VII UNSECURED BONDS (MATURITY - 25.11.2025)</t>
  </si>
  <si>
    <t>INE556F08KE8</t>
  </si>
  <si>
    <t>7.65% REC LTD SERIES 215 UNSECURED BONDS (MATURITY - 30.11.2037)</t>
  </si>
  <si>
    <t>INE020B08DZ4</t>
  </si>
  <si>
    <t>7.64%IRFC SERIES 165 UNSECURED BONDS (MATURITY - 28.11.2037)</t>
  </si>
  <si>
    <t>INE053F08205</t>
  </si>
  <si>
    <t>% TCHFL SECURED NCDS (MATURITY 03.11.2027)</t>
  </si>
  <si>
    <t>INE033L07HY2</t>
  </si>
  <si>
    <t>7.64% HPCL UNSECURED NCDS (MATURITY 04.11.2027)</t>
  </si>
  <si>
    <t>INE094A08135</t>
  </si>
  <si>
    <t>GSECN1004</t>
  </si>
  <si>
    <t>GSECN1028</t>
  </si>
  <si>
    <t>7.40% GSEC 2062(19.09.2062)</t>
  </si>
  <si>
    <t>IN0020220094</t>
  </si>
  <si>
    <t>7.41% GS 2036 (19.12.2036)</t>
  </si>
  <si>
    <t>IN0020220102</t>
  </si>
  <si>
    <t>NCB513</t>
  </si>
  <si>
    <t>NCB514</t>
  </si>
  <si>
    <t>NCB516</t>
  </si>
  <si>
    <t>NCB518</t>
  </si>
  <si>
    <t>NCB522</t>
  </si>
  <si>
    <t>NCB525</t>
  </si>
  <si>
    <t>NCB527</t>
  </si>
  <si>
    <t>NCD469</t>
  </si>
  <si>
    <t>7.63% KOTAK MAHINDRA BANK LTD UNSECURED INFRA BONDS (MATURITY - 01.12.2029)</t>
  </si>
  <si>
    <t>INE237A08957</t>
  </si>
  <si>
    <t>7.54%SIDBI SERIES VIII UNSECURED BONDS (MATURITY - 12.01.2026)</t>
  </si>
  <si>
    <t>INE556F08KF5</t>
  </si>
  <si>
    <t>7.67% REC SERIES 216-B UNSECURED BONDS (MATURITY - 30.11.2037)</t>
  </si>
  <si>
    <t>INE020B08EB3</t>
  </si>
  <si>
    <t>7.79%IREDA SERIES XII-C UNSECURED BONDS (MATURITY - 07.12.2032)</t>
  </si>
  <si>
    <t>INE202E08102</t>
  </si>
  <si>
    <t>7.88% AXIS BANK LTD SERIES 30 TIER 2 BONDS (MATURITY - 13.12.2032)</t>
  </si>
  <si>
    <t>INE238A08484</t>
  </si>
  <si>
    <t>7.55%NUCLEAR POWER CORPORATION LTD UNSEC BONDS(MATURITY-23.12.2032)</t>
  </si>
  <si>
    <t>INE206D08493</t>
  </si>
  <si>
    <t>7.65%IRFC SERIES 167 UNSECURED BONDS (MATURITY - 30.12.2032)</t>
  </si>
  <si>
    <t>INE053F08221</t>
  </si>
  <si>
    <t>7.44%INDIAN OIL CORPORATION LTD UNSECURED DEBENTURES (MATURITY - 25.11.2027</t>
  </si>
  <si>
    <t>INE242A08544</t>
  </si>
  <si>
    <t>EQ0161</t>
  </si>
  <si>
    <t>HINDUSTAN AERONAUTICS LIMITED</t>
  </si>
  <si>
    <t>GSECN1040</t>
  </si>
  <si>
    <t>GSECN1043</t>
  </si>
  <si>
    <t>GSECN1044</t>
  </si>
  <si>
    <t>GSECN1045</t>
  </si>
  <si>
    <t>GSECN1046</t>
  </si>
  <si>
    <t>7.57% TELANGANA SDL 2031 (18.01.2031)</t>
  </si>
  <si>
    <t>IN4520220349</t>
  </si>
  <si>
    <t>7.64% GOA SDL 2033 (25.01.2033)</t>
  </si>
  <si>
    <t>IN1420220130</t>
  </si>
  <si>
    <t>7.65% HARYANA SDL 2033 (25.01.2033)</t>
  </si>
  <si>
    <t>IN1620220385</t>
  </si>
  <si>
    <t>7.64% MAHARASHTRA SDL 2033 (25.01.2033)</t>
  </si>
  <si>
    <t>IN2220220163</t>
  </si>
  <si>
    <t>7.65% TAMILNADU SDL 2033 (25.01.2033)</t>
  </si>
  <si>
    <t>IN3120220279</t>
  </si>
  <si>
    <t>NCB528</t>
  </si>
  <si>
    <t>NCB529</t>
  </si>
  <si>
    <t>NCB531</t>
  </si>
  <si>
    <t>7.69% REC UNSECURED BONDS SERIES 218B (MATURITY 31.01.2033)</t>
  </si>
  <si>
    <t>INE020B08EE7</t>
  </si>
  <si>
    <t>7.62% NABARD UNSECURED BONDS SERIES 23I (MATURITY 31.01.2028)</t>
  </si>
  <si>
    <t>INE261F08DV4</t>
  </si>
  <si>
    <t>7.59% SIDBI UNSECURED BONDS SERIES IX (MATURITY 10.02.2026)</t>
  </si>
  <si>
    <t>INE556F08KG3</t>
  </si>
  <si>
    <t>MFU059</t>
  </si>
  <si>
    <t>UTI OVERNIGHT FUND DIRECT GROWTH</t>
  </si>
  <si>
    <t>GSECN1052</t>
  </si>
  <si>
    <t>GSECN1058</t>
  </si>
  <si>
    <t>7.26% GS 2033 (06.02.2033)</t>
  </si>
  <si>
    <t>IN0020220151</t>
  </si>
  <si>
    <t>7.71% ASSAM SDL 2033 (15.02.2033)</t>
  </si>
  <si>
    <t>IN1220220207</t>
  </si>
  <si>
    <t>NCB534</t>
  </si>
  <si>
    <t>NCB535</t>
  </si>
  <si>
    <t>NCB538</t>
  </si>
  <si>
    <t>NCB539</t>
  </si>
  <si>
    <t>NCB540</t>
  </si>
  <si>
    <t>NCB541</t>
  </si>
  <si>
    <t>NCB542</t>
  </si>
  <si>
    <t>NCB543</t>
  </si>
  <si>
    <t>NCB544</t>
  </si>
  <si>
    <t>NCB545</t>
  </si>
  <si>
    <t>NCB546</t>
  </si>
  <si>
    <t>NCB547</t>
  </si>
  <si>
    <t>NCB548</t>
  </si>
  <si>
    <t>NCB549</t>
  </si>
  <si>
    <t>NCB550</t>
  </si>
  <si>
    <t>NCB551</t>
  </si>
  <si>
    <t>NCD474</t>
  </si>
  <si>
    <t>NCD475</t>
  </si>
  <si>
    <t>7.60%REC LIMITED SERIES 219 UNSECURED BONDS (MATURITY - 28.02.2026)</t>
  </si>
  <si>
    <t>INE020B08EF4</t>
  </si>
  <si>
    <t>7.58%NABARD SERIES 23H UNSECURED BONDS (MATURITY - 31.07.2026)</t>
  </si>
  <si>
    <t>INE261F08DX0</t>
  </si>
  <si>
    <t>7.59% NHPCL SERIES AD UNSECURED BONDS STRPPS (MATURITY - 20.02.2027)</t>
  </si>
  <si>
    <t>INE848E08250</t>
  </si>
  <si>
    <t>7.59% NHPCL SERIES AD UNSECURED BONDS STRPPS (MATURITY - 20.02.2028)</t>
  </si>
  <si>
    <t>INE848E08243</t>
  </si>
  <si>
    <t>7.59% NHPCL SERIES AD UNSECURED BONDS STRPPS (MATURITY - 20.02.2029)</t>
  </si>
  <si>
    <t>INE848E08235</t>
  </si>
  <si>
    <t>7.59% NHPCL SERIES AD UNSECURED BONDS STRPPS (MATURITY - 20.02.2030)</t>
  </si>
  <si>
    <t>INE848E08227</t>
  </si>
  <si>
    <t>7.59% NHPCL SERIES AD UNSECURED BONDS STRPPS (MATURITY - 20.02.2031)</t>
  </si>
  <si>
    <t>INE848E08219</t>
  </si>
  <si>
    <t>7.59% NHPCL SERIES AD UNSECURED BONDS STRPPS (MATURITY - 20.02.2032)</t>
  </si>
  <si>
    <t>INE848E08201</t>
  </si>
  <si>
    <t>7.59% NHPCL SERIES AD UNSECURED BONDS STRPPS (MATURITY - 20.02.2033)</t>
  </si>
  <si>
    <t>INE848E08193</t>
  </si>
  <si>
    <t>7.59% NHPCL SERIES AD UNSECURED BONDS STRPPS (MATURITY - 20.02.2034)</t>
  </si>
  <si>
    <t>INE848E08185</t>
  </si>
  <si>
    <t>7.59% NHPCL SERIES AD UNSECURED BONDS STRPPS (MATURITY - 20.02.2035)</t>
  </si>
  <si>
    <t>INE848E08177</t>
  </si>
  <si>
    <t>7.59% NHPCL SERIES AD UNSECURED BONDS STRPPS (MATURITY - 20.02.2036)</t>
  </si>
  <si>
    <t>INE848E08169</t>
  </si>
  <si>
    <t>7.59% NHPCL SERIES AD UNSECURED BONDS STRPPS (MATURITY - 20.02.2037)</t>
  </si>
  <si>
    <t>INE848E08151</t>
  </si>
  <si>
    <t>7.59% NHPCL SERIES AD UNSECURED BONDS STRPPS (MATURITY - 20.02.2038)</t>
  </si>
  <si>
    <t>INE848E08144</t>
  </si>
  <si>
    <t>8.20% SBI SERIES 2022-II PERPETUAL BONDS (CALL OPTION - 21.02.2033)</t>
  </si>
  <si>
    <t>INE062A08355</t>
  </si>
  <si>
    <t>7.75% IRFC SERIES 169 UNSECURED BONDS (MATURITY - 15.04.2033)</t>
  </si>
  <si>
    <t>INE053F08270</t>
  </si>
  <si>
    <t>7.68%HUDCO SERIES C UNSECURED DEBENTURES (MATURITY - 16.05.2026)</t>
  </si>
  <si>
    <t>INE031A08871</t>
  </si>
  <si>
    <t>7.97% HDFCLTD SERIES AB-002 SECURED DEBENTURES (MATURITY - 17.02.2033)</t>
  </si>
  <si>
    <t>NCB552</t>
  </si>
  <si>
    <t>NCB556</t>
  </si>
  <si>
    <t>NCB558</t>
  </si>
  <si>
    <t>NCB559</t>
  </si>
  <si>
    <t>NCB561</t>
  </si>
  <si>
    <t>NCB562</t>
  </si>
  <si>
    <t>NCB563</t>
  </si>
  <si>
    <t>7.82%POWER FINANCE CORP.LTD SERIES 224 UNSEC BONDS (MATURITY - 06.03.2038)</t>
  </si>
  <si>
    <t>INE134E08MB9</t>
  </si>
  <si>
    <t>7.82%PFC SERIES 225B UNSECURED BONDS STRPPs (MATURITY - 13.03.2032)</t>
  </si>
  <si>
    <t>INE134E08ME3</t>
  </si>
  <si>
    <t>7.77% RECL SERIES 220A UNSECURED BONDS (MATURITY - 31.03.2028)</t>
  </si>
  <si>
    <t>INE020B08EH0</t>
  </si>
  <si>
    <t>7.74%IRFC SERIES 170B UNSECURED BONDS (MATURITY - 15.04.2038)</t>
  </si>
  <si>
    <t>INE053F08296</t>
  </si>
  <si>
    <t>7.85%KOTAK MAHINDRA BANK LTD UNSEC INFRA BONDS (MATURITY - 20.03.2030)</t>
  </si>
  <si>
    <t>INE237A08965</t>
  </si>
  <si>
    <t>7.70%NUCLEAR POWER FINANCE CORP LTD UNSEC BONDS(MATURITY-20.03.2038)</t>
  </si>
  <si>
    <t>INE206D08501</t>
  </si>
  <si>
    <t>7.52%POWERGRID CORPORATION OF INDIA LTD UNSEC BONDS(MATURITY-23.03.2033)</t>
  </si>
  <si>
    <t>INE752E08684</t>
  </si>
  <si>
    <t>MFU058</t>
  </si>
  <si>
    <t>UTI LIQUID FUND DIRECT PLAN GROWTH</t>
  </si>
  <si>
    <t>INE918I01026</t>
  </si>
  <si>
    <t>EQ0164</t>
  </si>
  <si>
    <t>TVS MOTOR COMPANY LTD</t>
  </si>
  <si>
    <t>INE494B01023</t>
  </si>
  <si>
    <t>NCB566</t>
  </si>
  <si>
    <t>NCD481</t>
  </si>
  <si>
    <t>7.55%PFC SERIES 228A UNSECURED BONDS (MATURITY - 15.07.2026)</t>
  </si>
  <si>
    <t>INE134E08ML8</t>
  </si>
  <si>
    <t>8.05%INDIA INFRADEBT LTD SEC TRA III SERIES I DEBENTURES(MATURITY-24.7.2028</t>
  </si>
  <si>
    <t>INE537P07695</t>
  </si>
  <si>
    <t>EQ0027</t>
  </si>
  <si>
    <t>EQ0137</t>
  </si>
  <si>
    <t>RURAL ELECTRIFICATION CORPORATION LTD.</t>
  </si>
  <si>
    <t>INE020B01018</t>
  </si>
  <si>
    <t>CUMMINS INDIA LIMITED</t>
  </si>
  <si>
    <t>INE298A01020</t>
  </si>
  <si>
    <t>GSECN1082</t>
  </si>
  <si>
    <t>GSECN1085</t>
  </si>
  <si>
    <t>7.17% GS 2030 (17.04.2030)</t>
  </si>
  <si>
    <t>IN0020230036</t>
  </si>
  <si>
    <t>7.36% ANDHRA PRADESH SDL 2034 (24.05.2034)</t>
  </si>
  <si>
    <t>IN1020230141</t>
  </si>
  <si>
    <t>NCB571</t>
  </si>
  <si>
    <t>NCB573</t>
  </si>
  <si>
    <t>NCD460</t>
  </si>
  <si>
    <t>7.43%SIDBI SERIES I UNSECURED BONDS (MATURITY - 31.08.2026)</t>
  </si>
  <si>
    <t>INE556F08KH1</t>
  </si>
  <si>
    <t>7.22%NATIONAL HOUSING BANK (NHB) UNSEC TAXABLE BONDS (MATURITY-23.07.2026)</t>
  </si>
  <si>
    <t>INE557F08FR8</t>
  </si>
  <si>
    <t>7.75%TATA CAPITAL HOUSING FINANCE LTD SECURED NCD (MATURITY - 18.05.2027)</t>
  </si>
  <si>
    <t>INE033L07HQ8</t>
  </si>
  <si>
    <t>GSECN1090</t>
  </si>
  <si>
    <t>GSECN1093</t>
  </si>
  <si>
    <t>GSECN1094</t>
  </si>
  <si>
    <t>GSECN1098</t>
  </si>
  <si>
    <t>GSECN1100</t>
  </si>
  <si>
    <t>7.34% ASSAM SDL 2033 (07.06.2033)</t>
  </si>
  <si>
    <t>IN1220230057</t>
  </si>
  <si>
    <t>7.25% GS 2063 (12.06.2063</t>
  </si>
  <si>
    <t>IN0020230044</t>
  </si>
  <si>
    <t>7.39% ANDHRA PRADESH SDL 2035 (14.06.2035)</t>
  </si>
  <si>
    <t>IN1020230224</t>
  </si>
  <si>
    <t>7.35% TAMIL NADU SDL 2033 (14.06.2033)</t>
  </si>
  <si>
    <t>IN3120230070</t>
  </si>
  <si>
    <t>7.30% GS 2053 (19.06.2053)</t>
  </si>
  <si>
    <t>IN0020230051</t>
  </si>
  <si>
    <t>NCB575</t>
  </si>
  <si>
    <t>NCB578</t>
  </si>
  <si>
    <t>NCB579</t>
  </si>
  <si>
    <t>NCB580</t>
  </si>
  <si>
    <t>NCB581</t>
  </si>
  <si>
    <t>NCB582</t>
  </si>
  <si>
    <t>7.44%SIDBI SERIES II UNSECURED BONDS (MATURITY - 04.09.2026)</t>
  </si>
  <si>
    <t>INE556F08KI9</t>
  </si>
  <si>
    <t>7.49% NABARD UNSECURED BONDS (SERIES 24B) MATURITY 15.10.2026</t>
  </si>
  <si>
    <t>INE261F08EB4</t>
  </si>
  <si>
    <t>7.43%NABFID UNSECURED BONDS (MATURITY - 16.06.2033)</t>
  </si>
  <si>
    <t>INE0KUG08019</t>
  </si>
  <si>
    <t>7.48%PFCL SERIES BS231 UNSECURED BONDS (MATURITY (19.06.2038)</t>
  </si>
  <si>
    <t>INE134E08MP9</t>
  </si>
  <si>
    <t>7.55%KOTAK MAHINDRA BANK LTD UNSEC INFRA BONDS (MATURITY - 24.06.2030)</t>
  </si>
  <si>
    <t>INE237A08973</t>
  </si>
  <si>
    <t>8.40%IDFC FIRST BANK LTD BASEL III TIER 2 BONDS (CALL OPTION - 27.06.2028)</t>
  </si>
  <si>
    <t>INE092T08FA3</t>
  </si>
  <si>
    <t>EQ0105</t>
  </si>
  <si>
    <t>EQ0167</t>
  </si>
  <si>
    <t>EQ0168</t>
  </si>
  <si>
    <t>FEDERAL BANK LIMITED</t>
  </si>
  <si>
    <t>INE171A01029</t>
  </si>
  <si>
    <t>LTIMINDTREE LIMITED</t>
  </si>
  <si>
    <t>INE214T01019</t>
  </si>
  <si>
    <t>JIO FINANCIAL SERVICES LTD.</t>
  </si>
  <si>
    <t>INE758E01017</t>
  </si>
  <si>
    <t>GSECN1077</t>
  </si>
  <si>
    <t>GSECN1105</t>
  </si>
  <si>
    <t>GSECN1111</t>
  </si>
  <si>
    <t>GSECN1113</t>
  </si>
  <si>
    <t>GSECN1118</t>
  </si>
  <si>
    <t>7.06% GS 2028 (10.04.2028)</t>
  </si>
  <si>
    <t>IN0020230010</t>
  </si>
  <si>
    <t>7.45% ASSAM SDL 2033 (05.07.2033)</t>
  </si>
  <si>
    <t>IN1220230065</t>
  </si>
  <si>
    <t>7.47% HARYANA SDL 2035 (12.07.2035)</t>
  </si>
  <si>
    <t>IN1620230137</t>
  </si>
  <si>
    <t>7.38% GOA SDL 2033 (19.07.2033)</t>
  </si>
  <si>
    <t>IN1420230030</t>
  </si>
  <si>
    <t>7.40% UTTAR PRADESH SDL 2033 (26.07.2033)</t>
  </si>
  <si>
    <t>IN3320230045</t>
  </si>
  <si>
    <t>NCB584</t>
  </si>
  <si>
    <t>NCB585</t>
  </si>
  <si>
    <t>NCD484</t>
  </si>
  <si>
    <t>7.55%SIDBI SERIES III UNSECURED BONDS (MATURITY - 22.09.2026)</t>
  </si>
  <si>
    <t>INE556F08KJ7</t>
  </si>
  <si>
    <t>7.57%POWER FINANCE CORPN LTD SERIES 232 UNSEC BONDS(MATURITY-12.07.2033)</t>
  </si>
  <si>
    <t>INE134E08MQ7</t>
  </si>
  <si>
    <t>7.725%LARSEN &amp; TOUBRO LTD UNSEC DEBENTURES (MATURITY - 28.04.2028)</t>
  </si>
  <si>
    <t>INE018A08BE9</t>
  </si>
  <si>
    <t>INE040A08AA3</t>
  </si>
  <si>
    <t>INE040A08906</t>
  </si>
  <si>
    <t>INE040A08484</t>
  </si>
  <si>
    <t>INE040A08815</t>
  </si>
  <si>
    <t>INE040A08518</t>
  </si>
  <si>
    <t>INE040A08468</t>
  </si>
  <si>
    <t>INE040A08AD7</t>
  </si>
  <si>
    <t>INE040A08963</t>
  </si>
  <si>
    <t>INE040A08AE5</t>
  </si>
  <si>
    <t>INE040A08724</t>
  </si>
  <si>
    <t>INE040A08690</t>
  </si>
  <si>
    <t>INE040A08864</t>
  </si>
  <si>
    <t>INE040A08AB1</t>
  </si>
  <si>
    <t>INE040A08542</t>
  </si>
  <si>
    <t>INE040A08732</t>
  </si>
  <si>
    <t>INE040A08971</t>
  </si>
  <si>
    <t>INE040A08823</t>
  </si>
  <si>
    <t>INE040A08773</t>
  </si>
  <si>
    <t>INE040A08799</t>
  </si>
  <si>
    <t>INE040A08914</t>
  </si>
  <si>
    <t>GSECN1114</t>
  </si>
  <si>
    <t>GSECN1124</t>
  </si>
  <si>
    <t>GSECN1126</t>
  </si>
  <si>
    <t>GSECN1128</t>
  </si>
  <si>
    <t>GSECN1129</t>
  </si>
  <si>
    <t>GSECN1130</t>
  </si>
  <si>
    <t>GSECN1134</t>
  </si>
  <si>
    <t>GSECN1135</t>
  </si>
  <si>
    <t>7.18% GS 2037 (24.07.2037)</t>
  </si>
  <si>
    <t>IN0020230077</t>
  </si>
  <si>
    <t>7.45% TELANGANA SDL 2040 (02.08.2040)</t>
  </si>
  <si>
    <t>IN4520230173</t>
  </si>
  <si>
    <t>7.47% TELANGANA SDL 2032 (09.08.2032)</t>
  </si>
  <si>
    <t>IN4520230181</t>
  </si>
  <si>
    <t>7.49% HARYANA SDL 2033 (17.08.2033)</t>
  </si>
  <si>
    <t>IN1620230145</t>
  </si>
  <si>
    <t>7.50% BIHAR SDL 2031 (17.08.2031)</t>
  </si>
  <si>
    <t>IN1320230031</t>
  </si>
  <si>
    <t>7.50% UTTAR PRADESH SDL 2035(17.08.2035)</t>
  </si>
  <si>
    <t>IN3320230052</t>
  </si>
  <si>
    <t>7.45% ANDHRA PRADESH SDL 2034 (30.08.2034)</t>
  </si>
  <si>
    <t>IN1020230414</t>
  </si>
  <si>
    <t>7.45% HARYANA SDL 2035 (30.08.2035)</t>
  </si>
  <si>
    <t>IN1620230160</t>
  </si>
  <si>
    <t>NCB587</t>
  </si>
  <si>
    <t>NCB590</t>
  </si>
  <si>
    <t>7.63%IREDA SERIES XV-A UNSECURED BONDS (MATURITY - 11.08.2033)</t>
  </si>
  <si>
    <t>INE202E08128</t>
  </si>
  <si>
    <t>7.60%PFC SERIES 233C UNSECURED BONDS (MATURITY - 25.08.2033)</t>
  </si>
  <si>
    <t>INE134E08MR5</t>
  </si>
  <si>
    <t>EQ0015</t>
  </si>
  <si>
    <t>EQ0030</t>
  </si>
  <si>
    <t>EQ0169</t>
  </si>
  <si>
    <t>UNION BANK OF INDIA</t>
  </si>
  <si>
    <t>INE692A01016</t>
  </si>
  <si>
    <t>NATIONAL HYDRO POWER CORPORATION LTD</t>
  </si>
  <si>
    <t>INE848E01016</t>
  </si>
  <si>
    <t>SAMVARDHANA MOTHERSON INTERNATIONAL LIMITED</t>
  </si>
  <si>
    <t>INE775A01035</t>
  </si>
  <si>
    <t>GSECN1148</t>
  </si>
  <si>
    <t>GSECN1149</t>
  </si>
  <si>
    <t>7.49% GOA SDL 2033 (27.09.2033)</t>
  </si>
  <si>
    <t>IN1420230113</t>
  </si>
  <si>
    <t>7.47% HARYANA SDL 2033 (27.09.2033)</t>
  </si>
  <si>
    <t>IN1620230210</t>
  </si>
  <si>
    <t>NCB595</t>
  </si>
  <si>
    <t>NCD485</t>
  </si>
  <si>
    <t>NCD486</t>
  </si>
  <si>
    <t>7.54%CANARA BANK SERIES I UNSEC INFRA BONDS (MATURITY-27.09.2033)</t>
  </si>
  <si>
    <t>INE476A08191</t>
  </si>
  <si>
    <t>7.85%BAJAJ FINANCE LTD SERIES 288 SEC DEBENTURES (MATURITY - 11.09.2028)</t>
  </si>
  <si>
    <t>INE296A07SO6</t>
  </si>
  <si>
    <t>7.53% IIFCL UNSECURED NCDS (MATURITY 18.09.2038)</t>
  </si>
  <si>
    <t>INE787H08063</t>
  </si>
  <si>
    <t>EQ0170</t>
  </si>
  <si>
    <t>PI INDUSTRIES LIMITED</t>
  </si>
  <si>
    <t>INE603J01030</t>
  </si>
  <si>
    <t>GSECN1131</t>
  </si>
  <si>
    <t>7.18% GS 2033 (14.08.2033)</t>
  </si>
  <si>
    <t>IN0020230085</t>
  </si>
  <si>
    <t>NCB597</t>
  </si>
  <si>
    <t>NCB598</t>
  </si>
  <si>
    <t>NCB599</t>
  </si>
  <si>
    <t>NCB603</t>
  </si>
  <si>
    <t>NCD489</t>
  </si>
  <si>
    <t>NCD490</t>
  </si>
  <si>
    <t>NCD491</t>
  </si>
  <si>
    <t>7.75%IREDA SERIES XV-B UNSECURED BONDS (MATURITY - 12.10.2033)</t>
  </si>
  <si>
    <t>INE202E08136</t>
  </si>
  <si>
    <t>7.70%PGCIL SERIES LXXIV UNSECURED BONDS (MATURITY - 12/10/2033)</t>
  </si>
  <si>
    <t>INE752E08718</t>
  </si>
  <si>
    <t>7.79%SIDBI SERIES IV UNSECURED BONDS (MATURITY - 19.04.2027)</t>
  </si>
  <si>
    <t>INE556F08KK5</t>
  </si>
  <si>
    <t>7.83%NABARD SERIES 24C UNSECURED BONDS (MATURITY-30.12.2026)</t>
  </si>
  <si>
    <t>INE261F08ED0</t>
  </si>
  <si>
    <t>7.80%HDFC BANK LTD SERIES US-002 UNSEC NCDs(MATURITY-03.05.2033)(EWHDFC)</t>
  </si>
  <si>
    <t>INE040A08666</t>
  </si>
  <si>
    <t>8%BAJAJ FINANCE LTD SERIES 288 SECURED DEBENTURES (MATURITY - 17.10.2028)</t>
  </si>
  <si>
    <t>INE296A07SQ1</t>
  </si>
  <si>
    <t>7.69%IIFCL UNSECURED DEBENTURES (MATURITY - 26.10.2038)</t>
  </si>
  <si>
    <t>INE787H08071</t>
  </si>
  <si>
    <t>EQ0001</t>
  </si>
  <si>
    <t>EQ0160</t>
  </si>
  <si>
    <t>OIL AND NATURAL GAS CORPORATION LTD</t>
  </si>
  <si>
    <t>INE213A01029</t>
  </si>
  <si>
    <t>L&amp;T TECHNOLOGY SERVICES LTD</t>
  </si>
  <si>
    <t>INE010V01017</t>
  </si>
  <si>
    <t>GSECN1178</t>
  </si>
  <si>
    <t>GSECN1179</t>
  </si>
  <si>
    <t>GSECN1187</t>
  </si>
  <si>
    <t>GSECN1189</t>
  </si>
  <si>
    <t>GSECN1194</t>
  </si>
  <si>
    <t>7.72% HARYANA SDL 2035(08.11.2035)</t>
  </si>
  <si>
    <t>IN1620230277</t>
  </si>
  <si>
    <t>7.70% KARNATAKA SDL 2033 (08.11.2033)</t>
  </si>
  <si>
    <t>IN1920230068</t>
  </si>
  <si>
    <t>7.74% HIMACHAL PRADESH SDL 2038 (15.11.2038)</t>
  </si>
  <si>
    <t>IN1720230078</t>
  </si>
  <si>
    <t>7.70% MAHARASHTRA SDL 2034(15.11.2034)</t>
  </si>
  <si>
    <t>IN2220230162</t>
  </si>
  <si>
    <t>7.68% TELANGANA SDL 2037(22.11.2037)</t>
  </si>
  <si>
    <t>IN4520230348</t>
  </si>
  <si>
    <t>NCB604</t>
  </si>
  <si>
    <t>NCB605</t>
  </si>
  <si>
    <t>NCB610</t>
  </si>
  <si>
    <t>NCD409</t>
  </si>
  <si>
    <t>7.81%SBI BASEL III TIER 2 BONDS (MATURITY - 02.11.2038)</t>
  </si>
  <si>
    <t>INE062A08405</t>
  </si>
  <si>
    <t>7.71%REC LTD SERIES 227-B UNSECURED BONDS (MATURITY - 31.10.2033)</t>
  </si>
  <si>
    <t>INE020B08EQ1</t>
  </si>
  <si>
    <t>7.68%CANARA BANK LTB SERIES II INFRA BONDS (MATURITY - 29.11.2033)</t>
  </si>
  <si>
    <t>INE476A08209</t>
  </si>
  <si>
    <t>7.65% UNSEC. NCDs AXIS BANK INFRA BONDS SERIES 5 2027(30.01.2027)</t>
  </si>
  <si>
    <t>INE238A08468</t>
  </si>
  <si>
    <t>NCB593</t>
  </si>
  <si>
    <t>NCB612</t>
  </si>
  <si>
    <t>NCB613</t>
  </si>
  <si>
    <t>NCB614</t>
  </si>
  <si>
    <t>NCB615</t>
  </si>
  <si>
    <t>NCB617</t>
  </si>
  <si>
    <t>NCB618</t>
  </si>
  <si>
    <t>NCB619</t>
  </si>
  <si>
    <t>NCB620</t>
  </si>
  <si>
    <t>NCD492</t>
  </si>
  <si>
    <t>8.59%PUNJAB NATIONAL BANK BASEL III AT I BONDS (CALL OPTION - 27.09.2028)</t>
  </si>
  <si>
    <t>INE160A08282</t>
  </si>
  <si>
    <t>7.68%BANK OF BARODA LTB SERIES II INFRA BONDS (MATURITY - 01.12.2033)</t>
  </si>
  <si>
    <t>INE028A08307</t>
  </si>
  <si>
    <t>8.40%CANARA BANK BASEL III AT I BONDS (CALL OPTION 11.12.2028)</t>
  </si>
  <si>
    <t>INE476A08217</t>
  </si>
  <si>
    <t>7.67%IRFC SERIES 174 UNSECURED BONDS (MATURITY - 15.12.2033)</t>
  </si>
  <si>
    <t>INE053F08346</t>
  </si>
  <si>
    <t>7.69%PFC SERIES 235 UNSECURED BONDS (MATURITY - 15.12.2038)</t>
  </si>
  <si>
    <t>INE134E08MV7</t>
  </si>
  <si>
    <t>7.71% HDFC BANK LTD UNSECURED INFRA BONDS (MATURITY - 20.12.2033)</t>
  </si>
  <si>
    <t>INE040A08AJ4</t>
  </si>
  <si>
    <t>7.75%BANK OF BARODA SERIES XXV UNSEC TIER II BONDS (CALL OPTION -21.12.28)</t>
  </si>
  <si>
    <t>INE028A08315</t>
  </si>
  <si>
    <t>7.68%IREDA SERIES XV-C UNSECURED BONDS (MATURITY - 22.12.2033)</t>
  </si>
  <si>
    <t>INE202E08144</t>
  </si>
  <si>
    <t>7.79% SIDBI SERIES VI UNSECURED BONDS (MATURITY - 14.05.2027)</t>
  </si>
  <si>
    <t>INE556F08KM1</t>
  </si>
  <si>
    <t>8.10%TATA CAPITAL HOUSING FINANCE LTD SEC NCDs (MATURITY - 13.12.2028)</t>
  </si>
  <si>
    <t>INE033L07IB8</t>
  </si>
  <si>
    <t>\</t>
  </si>
  <si>
    <t>INE066F01020</t>
  </si>
  <si>
    <t>EQ0173</t>
  </si>
  <si>
    <t>ICICI LOMBARD GENERAL INSURANCE COMPANY LIMITED</t>
  </si>
  <si>
    <t>INE765G01017</t>
  </si>
  <si>
    <t>GSECN1210</t>
  </si>
  <si>
    <t>GSECN1211</t>
  </si>
  <si>
    <t>GSECN1214</t>
  </si>
  <si>
    <t>GSECN1217</t>
  </si>
  <si>
    <t>GSECN1225</t>
  </si>
  <si>
    <t>7.73% KARNATAKA SDL 2035 (03.01.2035)</t>
  </si>
  <si>
    <t>IN1920230175</t>
  </si>
  <si>
    <t>7.73% BIHAR SDL 2039 (03.01.2039)</t>
  </si>
  <si>
    <t>IN1320230155</t>
  </si>
  <si>
    <t>7.72% KARNATAKA SDL2037 (10.01.2037)</t>
  </si>
  <si>
    <t>IN1920230191</t>
  </si>
  <si>
    <t>7.73% MAHARASHTRA SDL 2036 (10.01.2036)</t>
  </si>
  <si>
    <t>IN2220230188</t>
  </si>
  <si>
    <t>7.46% GS 2073 (06.11.2073)</t>
  </si>
  <si>
    <t>IN0020230127</t>
  </si>
  <si>
    <t>NCB621</t>
  </si>
  <si>
    <t>NCB623</t>
  </si>
  <si>
    <t>NCD493</t>
  </si>
  <si>
    <t>7.65% PGCIL UNSECURED BONDS (MATURITY 11.01.2034)</t>
  </si>
  <si>
    <t>INE752E08726</t>
  </si>
  <si>
    <t>8.34%STATE BANK OF INDIA BASEL III AT I BONDS (CALL OPTION - 19.01.2034)</t>
  </si>
  <si>
    <t>INE062A08413</t>
  </si>
  <si>
    <t>7.79%RELIANCE INDUSTRIES LTD SECURED DEBENTURES (10.11.2033)</t>
  </si>
  <si>
    <t>INE002A07809</t>
  </si>
  <si>
    <t>NPA DETAILS</t>
  </si>
  <si>
    <t>Description</t>
  </si>
  <si>
    <t>ISIN</t>
  </si>
  <si>
    <t>Total Amount Due</t>
  </si>
  <si>
    <t>% To AUM</t>
  </si>
  <si>
    <t>Total Amount of Haircut</t>
  </si>
  <si>
    <t>9.10% SEC. IL&amp;FS TRANSPORTATION NETWORKS LTD. NCDS 2023 (02.02.2023)</t>
  </si>
  <si>
    <t>INE975G07035</t>
  </si>
  <si>
    <t>INE239A01024</t>
  </si>
  <si>
    <t>EQ0066</t>
  </si>
  <si>
    <t>COAL INDIA LIMITED</t>
  </si>
  <si>
    <t>INE522F01014</t>
  </si>
  <si>
    <t>NCB628</t>
  </si>
  <si>
    <t>NCB630</t>
  </si>
  <si>
    <t>NCD495</t>
  </si>
  <si>
    <t>NCD496</t>
  </si>
  <si>
    <t>8.40% CANARA BANK BASEL III PERPETUAL BONDS (CALL OPTION - 14.02.2029)</t>
  </si>
  <si>
    <t>INE476A08225</t>
  </si>
  <si>
    <t>7.59%IREDA SERIES XV-E UNSECURED BONDS (MATURITY - 23.02.2034)</t>
  </si>
  <si>
    <t>INE202E08169</t>
  </si>
  <si>
    <t>8.06%INDIA INFRADEBT LTD SECURED DEBENTURES (MATURITY - 13.08.2029)</t>
  </si>
  <si>
    <t>INE537P07745</t>
  </si>
  <si>
    <t>8.04% ICICI HOME FINANCE COMPANY LTD SECURED NCDS (MATURITY - 15.02.2029)</t>
  </si>
  <si>
    <t>INE071G07652</t>
  </si>
  <si>
    <t>GSECN1234</t>
  </si>
  <si>
    <t>GSECN1235</t>
  </si>
  <si>
    <t>7.45% KARNATAKA SDL 2035 (20.03.2035)</t>
  </si>
  <si>
    <t>IN1920230340</t>
  </si>
  <si>
    <t>7.46% RAJASTHAN SDL 2034 (20.03.2034)</t>
  </si>
  <si>
    <t>IN2920230512</t>
  </si>
  <si>
    <t>NCB634</t>
  </si>
  <si>
    <t>NCB635</t>
  </si>
  <si>
    <t>NCB636</t>
  </si>
  <si>
    <t>NCD483</t>
  </si>
  <si>
    <t>7.65%HDFC BANK UNSECURED INFRA BONDS (MATURITY - 20.03.2034)</t>
  </si>
  <si>
    <t>INE040A08AK2</t>
  </si>
  <si>
    <t>7.57%IREDA LTD UNSECURED BONDS (MATURITY - 18.05.2029)</t>
  </si>
  <si>
    <t>INE202E08185</t>
  </si>
  <si>
    <t>7.46% IRFC SERIES 178 UNSECURED BONDS (MATURITY - 18.06.2029)</t>
  </si>
  <si>
    <t>INE053F08387</t>
  </si>
  <si>
    <t>7.95%INDIA INFRADEBT LTD SECURED SERIES I DEBENTURES(MATURITY-27.06.2028)</t>
  </si>
  <si>
    <t>INE537P07711</t>
  </si>
  <si>
    <t>GSECN1245</t>
  </si>
  <si>
    <t>GSECN1246</t>
  </si>
  <si>
    <t>7.10% GS 2034 (08.04.2034)</t>
  </si>
  <si>
    <t>IN0020240019</t>
  </si>
  <si>
    <t>7.34% GS 2064 (22.04.2064)</t>
  </si>
  <si>
    <t>IN0020240035</t>
  </si>
  <si>
    <t>NCB639</t>
  </si>
  <si>
    <t>NCB642</t>
  </si>
  <si>
    <t>7.59%IREDA SERIES XV-H UNSECURED BONDS (MATURITY - 26.07.2034)</t>
  </si>
  <si>
    <t>INE202E08193</t>
  </si>
  <si>
    <t>7.55%PGCIL SERIES LXXVII UNSECURED BONDS (MATURITY - 23.04.2034)</t>
  </si>
  <si>
    <t>INE752E08742</t>
  </si>
  <si>
    <t>EQ0172</t>
  </si>
  <si>
    <t>EQ0176</t>
  </si>
  <si>
    <t>SRF LIMITED</t>
  </si>
  <si>
    <t>INE647A01010</t>
  </si>
  <si>
    <t>PERSISTENT SYSTEMS LIMITED</t>
  </si>
  <si>
    <t>INE262H01021</t>
  </si>
  <si>
    <t>GSECN1251</t>
  </si>
  <si>
    <t>GSECN1252</t>
  </si>
  <si>
    <t>GSECN1253</t>
  </si>
  <si>
    <t>GSECN1255</t>
  </si>
  <si>
    <t>GSECN1256</t>
  </si>
  <si>
    <t>GSECN1261</t>
  </si>
  <si>
    <t>GSECN1262</t>
  </si>
  <si>
    <t>7.23% GS 2039 (15.04.2039)</t>
  </si>
  <si>
    <t>IN0020240027</t>
  </si>
  <si>
    <t>7.47% ANDHRA PRADESH SDL 2037 (08.05.2037)</t>
  </si>
  <si>
    <t>IN1020240124</t>
  </si>
  <si>
    <t>7.46% ANDHRA PRADESH SDL 2038 (08.05.2038)</t>
  </si>
  <si>
    <t>IN1020240132</t>
  </si>
  <si>
    <t>7.45% ANDHRA PRADESH SDL 2040 (15.05.2040)</t>
  </si>
  <si>
    <t>IN1020240181</t>
  </si>
  <si>
    <t>7.42% ANDHRA PRADESH SDL 2045 (15.05.2045)</t>
  </si>
  <si>
    <t>IN1020240199</t>
  </si>
  <si>
    <t>7.37% PUNJAB SDL 2036 (29.05.2036)</t>
  </si>
  <si>
    <t>IN2820240090</t>
  </si>
  <si>
    <t>7.38% TAMIL NADU SDL 2034 (29.05.2034)</t>
  </si>
  <si>
    <t>IN3120240087</t>
  </si>
  <si>
    <t>MFU065</t>
  </si>
  <si>
    <t>Kotak Overnight Fund -Direct Plan-Growth Option</t>
  </si>
  <si>
    <t>Statement as on: 28th Jun, 2024</t>
  </si>
  <si>
    <t>GSECN1267</t>
  </si>
  <si>
    <t>GSECN1269</t>
  </si>
  <si>
    <t>GSECN1271</t>
  </si>
  <si>
    <t>GSECN1274</t>
  </si>
  <si>
    <t>7.44% TELANGANA SDL 2040(05.06.2040)</t>
  </si>
  <si>
    <t>IN4520240099</t>
  </si>
  <si>
    <t>7.35% TELANGANA SDL 2036(19.06.2036)</t>
  </si>
  <si>
    <t>IN4520240115</t>
  </si>
  <si>
    <t>7.31% ANDHRA PRADESH SDL 2044 (26/06/2044)</t>
  </si>
  <si>
    <t>IN1020240348</t>
  </si>
  <si>
    <t>7.31% TELANGANA SDL 2042 (26.06.2042)</t>
  </si>
  <si>
    <t>IN4520240131</t>
  </si>
  <si>
    <t>NCB646</t>
  </si>
  <si>
    <t>NCB647</t>
  </si>
  <si>
    <t>7.64%NABARD SERIES 25B UNSECURED BONDS (MATURITY - 06.12.2029)</t>
  </si>
  <si>
    <t>INE261F08EJ7</t>
  </si>
  <si>
    <t>7.35%(SEMI)REC LTD UNSECTURED BONDS (MATURITY - 31.07.2034)</t>
  </si>
  <si>
    <t>INE020B08FE4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</si>
</sst>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64" formatCode="#,##0.00;\(#,##0.00\)"/>
    <numFmt numFmtId="165" formatCode="0.0000"/>
    <numFmt numFmtId="169" formatCode="_ * #,##0.00_ ;_ * \-#,##0.00_ ;_ * &quot;-&quot;??_ ;_ @_ "/>
  </numFmts>
  <fonts count="34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</font>
    <font>
      <b/>
      <sz val="11"/>
      <color theme="1"/>
      <name val="Calibri"/>
      <family val="2"/>
    </font>
    <font>
      <b/>
      <sz val="9"/>
      <color indexed="63"/>
      <name val="Arial"/>
      <family val="2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rgb="FF800080"/>
      <name val="Calibri"/>
      <family val="2"/>
      <scheme val="minor"/>
    </font>
    <font>
      <b/>
      <sz val="12"/>
      <color theme="0"/>
      <name val="Calibri"/>
      <family val="2"/>
    </font>
    <font>
      <b/>
      <sz val="11"/>
      <color rgb="FFFF0000"/>
      <name val="Calibri"/>
      <family val="2"/>
    </font>
    <font>
      <b/>
      <sz val="11"/>
      <color indexed="63"/>
      <name val="Calibri"/>
      <family val="2"/>
      <scheme val="minor"/>
    </font>
    <font>
      <b/>
      <sz val="11"/>
      <name val="Calibri"/>
      <family val="2"/>
      <scheme val="minor"/>
    </font>
    <font>
      <sz val="9"/>
      <color indexed="63"/>
      <name val="Arial"/>
      <family val="2"/>
    </font>
    <font>
      <b/>
      <sz val="11"/>
      <color theme="4"/>
      <name val="Calibri"/>
      <family val="2"/>
    </font>
    <font>
      <sz val="9"/>
      <color indexed="63"/>
      <name val="Arial"/>
      <family val="2"/>
    </font>
    <font>
      <sz val="9"/>
      <color indexed="63"/>
      <name val="Arial"/>
      <family val="2"/>
    </font>
    <font>
      <sz val="9"/>
      <color indexed="63"/>
      <name val="Arial"/>
      <family val="2"/>
    </font>
    <font>
      <sz val="9"/>
      <color indexed="63"/>
      <name val="Arial"/>
      <family val="2"/>
    </font>
    <font>
      <sz val="9"/>
      <color indexed="63"/>
      <name val="Arial"/>
      <family val="2"/>
    </font>
    <font>
      <sz val="9"/>
      <color indexed="63"/>
      <name val="Arial"/>
      <family val="2"/>
    </font>
    <font>
      <sz val="9"/>
      <color indexed="63"/>
      <name val="Arial"/>
      <family val="2"/>
    </font>
    <font>
      <sz val="9"/>
      <color indexed="63"/>
      <name val="Arial"/>
      <family val="2"/>
    </font>
    <font>
      <sz val="9"/>
      <color indexed="63"/>
      <name val="Arial"/>
      <family val="2"/>
    </font>
    <font>
      <b/>
      <sz val="9"/>
      <color theme="1"/>
      <name val="Arial"/>
      <family val="2"/>
    </font>
    <font>
      <sz val="9"/>
      <color indexed="63"/>
      <name val="Arial"/>
      <family val="2"/>
    </font>
    <font>
      <sz val="11"/>
      <color theme="1"/>
      <name val="Calibri"/>
      <family val="2"/>
      <scheme val="minor"/>
    </font>
    <font>
      <sz val="9"/>
      <color indexed="63"/>
      <name val="Arial"/>
      <family val="2"/>
    </font>
    <font>
      <sz val="11"/>
      <name val="Calibri"/>
      <family val="2"/>
      <scheme val="minor"/>
    </font>
    <font>
      <sz val="9"/>
      <color indexed="63"/>
      <name val="Arial"/>
      <family val="2"/>
    </font>
    <font>
      <sz val="9"/>
      <color indexed="63"/>
      <name val="Arial"/>
    </font>
  </fonts>
  <fills count="5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2" borderId="0" applyNumberFormat="0" applyBorder="0" applyAlignment="0" applyProtection="0"/>
    <xf numFmtId="43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69" fontId="29" fillId="0" borderId="0" applyFont="0" applyFill="0" applyBorder="0" applyAlignment="0" applyProtection="0"/>
  </cellStyleXfs>
  <cellXfs count="124">
    <xf numFmtId="0" fontId="0" fillId="0" borderId="0" xfId="0"/>
    <xf numFmtId="0" fontId="4" fillId="0" borderId="1" xfId="1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/>
    </xf>
    <xf numFmtId="2" fontId="4" fillId="0" borderId="1" xfId="0" applyNumberFormat="1" applyFont="1" applyFill="1" applyBorder="1" applyAlignment="1">
      <alignment horizontal="center"/>
    </xf>
    <xf numFmtId="1" fontId="4" fillId="0" borderId="1" xfId="0" applyNumberFormat="1" applyFont="1" applyFill="1" applyBorder="1" applyAlignment="1">
      <alignment horizontal="center"/>
    </xf>
    <xf numFmtId="2" fontId="4" fillId="0" borderId="1" xfId="0" applyNumberFormat="1" applyFont="1" applyFill="1" applyBorder="1" applyAlignment="1">
      <alignment horizontal="right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left"/>
    </xf>
    <xf numFmtId="2" fontId="4" fillId="0" borderId="1" xfId="0" applyNumberFormat="1" applyFont="1" applyBorder="1" applyAlignment="1">
      <alignment horizontal="center"/>
    </xf>
    <xf numFmtId="1" fontId="4" fillId="0" borderId="1" xfId="0" applyNumberFormat="1" applyFont="1" applyBorder="1" applyAlignment="1">
      <alignment horizontal="center"/>
    </xf>
    <xf numFmtId="2" fontId="4" fillId="0" borderId="1" xfId="0" applyNumberFormat="1" applyFont="1" applyBorder="1" applyAlignment="1">
      <alignment horizontal="right"/>
    </xf>
    <xf numFmtId="0" fontId="4" fillId="0" borderId="1" xfId="0" applyFont="1" applyBorder="1" applyAlignment="1">
      <alignment horizontal="center"/>
    </xf>
    <xf numFmtId="0" fontId="5" fillId="0" borderId="1" xfId="0" applyFont="1" applyFill="1" applyBorder="1" applyAlignment="1">
      <alignment vertical="center"/>
    </xf>
    <xf numFmtId="0" fontId="5" fillId="0" borderId="1" xfId="0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1" fontId="5" fillId="0" borderId="1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right"/>
    </xf>
    <xf numFmtId="0" fontId="4" fillId="0" borderId="1" xfId="0" applyFont="1" applyFill="1" applyBorder="1" applyAlignment="1">
      <alignment vertical="center"/>
    </xf>
    <xf numFmtId="0" fontId="5" fillId="0" borderId="1" xfId="0" applyFont="1" applyBorder="1" applyAlignment="1">
      <alignment horizontal="left"/>
    </xf>
    <xf numFmtId="0" fontId="6" fillId="0" borderId="1" xfId="1" applyFont="1" applyFill="1" applyBorder="1" applyAlignment="1">
      <alignment vertical="center"/>
    </xf>
    <xf numFmtId="0" fontId="2" fillId="2" borderId="1" xfId="1" applyFont="1" applyBorder="1" applyAlignment="1">
      <alignment vertical="center" wrapText="1"/>
    </xf>
    <xf numFmtId="0" fontId="2" fillId="2" borderId="1" xfId="1" applyFont="1" applyBorder="1" applyAlignment="1">
      <alignment horizontal="center" vertical="center" wrapText="1"/>
    </xf>
    <xf numFmtId="2" fontId="2" fillId="2" borderId="1" xfId="1" applyNumberFormat="1" applyFont="1" applyBorder="1" applyAlignment="1">
      <alignment horizontal="right" vertical="center" wrapText="1"/>
    </xf>
    <xf numFmtId="0" fontId="7" fillId="0" borderId="1" xfId="0" applyFont="1" applyFill="1" applyBorder="1" applyAlignment="1">
      <alignment vertical="center"/>
    </xf>
    <xf numFmtId="49" fontId="8" fillId="0" borderId="1" xfId="0" applyNumberFormat="1" applyFont="1" applyBorder="1" applyAlignment="1">
      <alignment horizontal="left" vertical="top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right" vertical="center" wrapText="1"/>
    </xf>
    <xf numFmtId="0" fontId="3" fillId="0" borderId="1" xfId="0" applyFont="1" applyBorder="1"/>
    <xf numFmtId="2" fontId="7" fillId="0" borderId="1" xfId="0" applyNumberFormat="1" applyFont="1" applyFill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center" wrapText="1"/>
    </xf>
    <xf numFmtId="2" fontId="6" fillId="0" borderId="1" xfId="0" applyNumberFormat="1" applyFont="1" applyFill="1" applyBorder="1" applyAlignment="1">
      <alignment horizontal="center" wrapText="1"/>
    </xf>
    <xf numFmtId="0" fontId="9" fillId="0" borderId="1" xfId="0" applyFont="1" applyFill="1" applyBorder="1" applyAlignment="1">
      <alignment vertical="center"/>
    </xf>
    <xf numFmtId="0" fontId="10" fillId="2" borderId="1" xfId="1" applyFont="1" applyBorder="1" applyAlignment="1"/>
    <xf numFmtId="2" fontId="10" fillId="2" borderId="1" xfId="1" applyNumberFormat="1" applyFont="1" applyBorder="1" applyAlignment="1">
      <alignment horizontal="center"/>
    </xf>
    <xf numFmtId="1" fontId="10" fillId="2" borderId="1" xfId="1" applyNumberFormat="1" applyFont="1" applyBorder="1" applyAlignment="1"/>
    <xf numFmtId="2" fontId="10" fillId="2" borderId="1" xfId="1" applyNumberFormat="1" applyFont="1" applyBorder="1" applyAlignment="1"/>
    <xf numFmtId="0" fontId="10" fillId="2" borderId="1" xfId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1" fontId="9" fillId="0" borderId="1" xfId="0" applyNumberFormat="1" applyFont="1" applyBorder="1" applyAlignment="1"/>
    <xf numFmtId="2" fontId="9" fillId="0" borderId="1" xfId="0" applyNumberFormat="1" applyFont="1" applyBorder="1" applyAlignment="1"/>
    <xf numFmtId="0" fontId="11" fillId="0" borderId="1" xfId="0" applyFont="1" applyBorder="1" applyAlignment="1">
      <alignment horizontal="left"/>
    </xf>
    <xf numFmtId="0" fontId="10" fillId="2" borderId="1" xfId="1" applyFont="1" applyBorder="1" applyAlignment="1">
      <alignment vertical="center"/>
    </xf>
    <xf numFmtId="2" fontId="10" fillId="2" borderId="1" xfId="1" applyNumberFormat="1" applyFont="1" applyBorder="1" applyAlignment="1">
      <alignment vertical="center"/>
    </xf>
    <xf numFmtId="1" fontId="10" fillId="2" borderId="1" xfId="1" applyNumberFormat="1" applyFont="1" applyBorder="1" applyAlignment="1">
      <alignment vertical="center"/>
    </xf>
    <xf numFmtId="2" fontId="9" fillId="0" borderId="1" xfId="0" applyNumberFormat="1" applyFont="1" applyFill="1" applyBorder="1" applyAlignment="1">
      <alignment horizontal="center" vertical="center"/>
    </xf>
    <xf numFmtId="1" fontId="9" fillId="0" borderId="1" xfId="0" applyNumberFormat="1" applyFont="1" applyFill="1" applyBorder="1" applyAlignment="1">
      <alignment vertical="center"/>
    </xf>
    <xf numFmtId="2" fontId="9" fillId="0" borderId="1" xfId="0" applyNumberFormat="1" applyFont="1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/>
    </xf>
    <xf numFmtId="1" fontId="5" fillId="0" borderId="1" xfId="0" applyNumberFormat="1" applyFont="1" applyBorder="1" applyAlignment="1"/>
    <xf numFmtId="2" fontId="5" fillId="0" borderId="1" xfId="0" applyNumberFormat="1" applyFont="1" applyBorder="1" applyAlignment="1"/>
    <xf numFmtId="0" fontId="12" fillId="2" borderId="1" xfId="1" applyFont="1" applyBorder="1" applyAlignment="1">
      <alignment vertical="center" wrapText="1"/>
    </xf>
    <xf numFmtId="2" fontId="12" fillId="2" borderId="1" xfId="1" applyNumberFormat="1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13" fillId="0" borderId="1" xfId="0" applyFont="1" applyFill="1" applyBorder="1" applyAlignment="1">
      <alignment vertical="center"/>
    </xf>
    <xf numFmtId="49" fontId="3" fillId="0" borderId="1" xfId="0" applyNumberFormat="1" applyFont="1" applyBorder="1" applyAlignment="1">
      <alignment wrapText="1"/>
    </xf>
    <xf numFmtId="0" fontId="7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0" fontId="10" fillId="2" borderId="1" xfId="1" applyFont="1" applyBorder="1" applyAlignment="1">
      <alignment horizontal="left"/>
    </xf>
    <xf numFmtId="2" fontId="7" fillId="0" borderId="1" xfId="0" applyNumberFormat="1" applyFont="1" applyFill="1" applyBorder="1" applyAlignment="1">
      <alignment horizontal="right" vertical="center"/>
    </xf>
    <xf numFmtId="49" fontId="7" fillId="0" borderId="1" xfId="0" applyNumberFormat="1" applyFont="1" applyBorder="1" applyAlignment="1">
      <alignment vertical="center" wrapText="1"/>
    </xf>
    <xf numFmtId="1" fontId="10" fillId="2" borderId="1" xfId="1" applyNumberFormat="1" applyFont="1" applyBorder="1" applyAlignment="1">
      <alignment horizontal="center"/>
    </xf>
    <xf numFmtId="2" fontId="10" fillId="2" borderId="1" xfId="1" applyNumberFormat="1" applyFont="1" applyBorder="1" applyAlignment="1">
      <alignment horizontal="right"/>
    </xf>
    <xf numFmtId="1" fontId="9" fillId="0" borderId="1" xfId="0" applyNumberFormat="1" applyFont="1" applyFill="1" applyBorder="1" applyAlignment="1">
      <alignment horizontal="center" vertical="center"/>
    </xf>
    <xf numFmtId="2" fontId="9" fillId="0" borderId="1" xfId="0" applyNumberFormat="1" applyFont="1" applyFill="1" applyBorder="1" applyAlignment="1">
      <alignment horizontal="right" vertical="center"/>
    </xf>
    <xf numFmtId="2" fontId="10" fillId="2" borderId="1" xfId="1" applyNumberFormat="1" applyFont="1" applyBorder="1" applyAlignment="1">
      <alignment horizontal="center" vertical="center"/>
    </xf>
    <xf numFmtId="0" fontId="9" fillId="0" borderId="1" xfId="0" applyFont="1" applyBorder="1" applyAlignment="1"/>
    <xf numFmtId="49" fontId="14" fillId="0" borderId="1" xfId="0" applyNumberFormat="1" applyFont="1" applyBorder="1" applyAlignment="1">
      <alignment horizontal="left" vertical="top" wrapText="1"/>
    </xf>
    <xf numFmtId="0" fontId="10" fillId="3" borderId="1" xfId="1" applyFont="1" applyFill="1" applyBorder="1" applyAlignment="1">
      <alignment horizontal="center"/>
    </xf>
    <xf numFmtId="0" fontId="3" fillId="0" borderId="1" xfId="0" applyFont="1" applyFill="1" applyBorder="1" applyAlignment="1">
      <alignment vertical="center"/>
    </xf>
    <xf numFmtId="1" fontId="15" fillId="3" borderId="1" xfId="1" applyNumberFormat="1" applyFont="1" applyFill="1" applyBorder="1" applyAlignment="1"/>
    <xf numFmtId="2" fontId="15" fillId="3" borderId="1" xfId="1" applyNumberFormat="1" applyFont="1" applyFill="1" applyBorder="1" applyAlignment="1"/>
    <xf numFmtId="2" fontId="15" fillId="3" borderId="1" xfId="1" applyNumberFormat="1" applyFont="1" applyFill="1" applyBorder="1" applyAlignment="1">
      <alignment horizontal="center"/>
    </xf>
    <xf numFmtId="49" fontId="7" fillId="3" borderId="1" xfId="0" applyNumberFormat="1" applyFont="1" applyFill="1" applyBorder="1" applyAlignment="1">
      <alignment vertical="center" wrapText="1"/>
    </xf>
    <xf numFmtId="0" fontId="7" fillId="3" borderId="1" xfId="0" applyFont="1" applyFill="1" applyBorder="1" applyAlignment="1">
      <alignment horizontal="center" vertical="center"/>
    </xf>
    <xf numFmtId="164" fontId="8" fillId="3" borderId="1" xfId="0" applyNumberFormat="1" applyFont="1" applyFill="1" applyBorder="1" applyAlignment="1">
      <alignment horizontal="right" vertical="top"/>
    </xf>
    <xf numFmtId="0" fontId="17" fillId="4" borderId="1" xfId="0" applyFont="1" applyFill="1" applyBorder="1" applyAlignment="1">
      <alignment horizontal="center" vertical="center"/>
    </xf>
    <xf numFmtId="49" fontId="16" fillId="0" borderId="1" xfId="0" applyNumberFormat="1" applyFont="1" applyBorder="1" applyAlignment="1">
      <alignment horizontal="left" vertical="top" wrapText="1"/>
    </xf>
    <xf numFmtId="2" fontId="3" fillId="0" borderId="1" xfId="0" applyNumberFormat="1" applyFont="1" applyBorder="1"/>
    <xf numFmtId="10" fontId="3" fillId="0" borderId="1" xfId="0" applyNumberFormat="1" applyFont="1" applyBorder="1"/>
    <xf numFmtId="49" fontId="19" fillId="0" borderId="1" xfId="0" applyNumberFormat="1" applyFont="1" applyBorder="1" applyAlignment="1">
      <alignment horizontal="left" vertical="top" wrapText="1"/>
    </xf>
    <xf numFmtId="49" fontId="18" fillId="0" borderId="1" xfId="0" applyNumberFormat="1" applyFont="1" applyBorder="1" applyAlignment="1">
      <alignment horizontal="left" vertical="top" wrapText="1"/>
    </xf>
    <xf numFmtId="49" fontId="20" fillId="0" borderId="0" xfId="0" applyNumberFormat="1" applyFont="1" applyAlignment="1">
      <alignment horizontal="left" vertical="top" wrapText="1"/>
    </xf>
    <xf numFmtId="49" fontId="21" fillId="0" borderId="0" xfId="0" applyNumberFormat="1" applyFont="1" applyAlignment="1">
      <alignment horizontal="left" vertical="top" wrapText="1"/>
    </xf>
    <xf numFmtId="49" fontId="22" fillId="0" borderId="0" xfId="0" applyNumberFormat="1" applyFont="1" applyAlignment="1">
      <alignment horizontal="left" vertical="top" wrapText="1"/>
    </xf>
    <xf numFmtId="49" fontId="23" fillId="0" borderId="0" xfId="0" applyNumberFormat="1" applyFont="1" applyAlignment="1">
      <alignment horizontal="left" vertical="top" wrapText="1"/>
    </xf>
    <xf numFmtId="1" fontId="10" fillId="0" borderId="1" xfId="1" applyNumberFormat="1" applyFont="1" applyFill="1" applyBorder="1" applyAlignment="1"/>
    <xf numFmtId="2" fontId="10" fillId="0" borderId="1" xfId="0" applyNumberFormat="1" applyFont="1" applyFill="1" applyBorder="1"/>
    <xf numFmtId="2" fontId="9" fillId="0" borderId="1" xfId="0" applyNumberFormat="1" applyFont="1" applyBorder="1" applyAlignment="1">
      <alignment horizontal="right"/>
    </xf>
    <xf numFmtId="2" fontId="10" fillId="0" borderId="1" xfId="1" applyNumberFormat="1" applyFont="1" applyFill="1" applyBorder="1" applyAlignment="1">
      <alignment horizontal="right"/>
    </xf>
    <xf numFmtId="0" fontId="7" fillId="0" borderId="1" xfId="0" applyFont="1" applyFill="1" applyBorder="1" applyAlignment="1">
      <alignment horizontal="right" vertical="center"/>
    </xf>
    <xf numFmtId="0" fontId="9" fillId="4" borderId="1" xfId="0" applyFont="1" applyFill="1" applyBorder="1" applyAlignment="1"/>
    <xf numFmtId="2" fontId="9" fillId="4" borderId="1" xfId="0" applyNumberFormat="1" applyFont="1" applyFill="1" applyBorder="1" applyAlignment="1">
      <alignment horizontal="center"/>
    </xf>
    <xf numFmtId="1" fontId="9" fillId="4" borderId="1" xfId="0" applyNumberFormat="1" applyFont="1" applyFill="1" applyBorder="1" applyAlignment="1"/>
    <xf numFmtId="10" fontId="3" fillId="4" borderId="1" xfId="0" applyNumberFormat="1" applyFont="1" applyFill="1" applyBorder="1"/>
    <xf numFmtId="2" fontId="3" fillId="4" borderId="1" xfId="0" applyNumberFormat="1" applyFont="1" applyFill="1" applyBorder="1" applyAlignment="1">
      <alignment horizontal="right"/>
    </xf>
    <xf numFmtId="10" fontId="3" fillId="4" borderId="1" xfId="0" applyNumberFormat="1" applyFont="1" applyFill="1" applyBorder="1" applyAlignment="1">
      <alignment horizontal="right" wrapText="1"/>
    </xf>
    <xf numFmtId="0" fontId="7" fillId="4" borderId="1" xfId="0" applyFont="1" applyFill="1" applyBorder="1" applyAlignment="1">
      <alignment vertical="center"/>
    </xf>
    <xf numFmtId="0" fontId="7" fillId="4" borderId="1" xfId="0" applyFont="1" applyFill="1" applyBorder="1" applyAlignment="1">
      <alignment horizontal="right" vertical="center"/>
    </xf>
    <xf numFmtId="0" fontId="7" fillId="4" borderId="1" xfId="0" applyFont="1" applyFill="1" applyBorder="1" applyAlignment="1">
      <alignment horizontal="center" vertical="center"/>
    </xf>
    <xf numFmtId="2" fontId="7" fillId="4" borderId="1" xfId="0" applyNumberFormat="1" applyFont="1" applyFill="1" applyBorder="1" applyAlignment="1">
      <alignment horizontal="right" vertical="center"/>
    </xf>
    <xf numFmtId="0" fontId="10" fillId="0" borderId="1" xfId="1" applyFont="1" applyFill="1" applyBorder="1" applyAlignment="1"/>
    <xf numFmtId="2" fontId="10" fillId="0" borderId="1" xfId="1" applyNumberFormat="1" applyFont="1" applyFill="1" applyBorder="1" applyAlignment="1">
      <alignment horizontal="center" vertical="center"/>
    </xf>
    <xf numFmtId="2" fontId="10" fillId="0" borderId="1" xfId="1" applyNumberFormat="1" applyFont="1" applyFill="1" applyBorder="1" applyAlignment="1"/>
    <xf numFmtId="10" fontId="10" fillId="2" borderId="1" xfId="1" applyNumberFormat="1" applyFont="1" applyBorder="1" applyAlignment="1"/>
    <xf numFmtId="165" fontId="7" fillId="4" borderId="1" xfId="0" applyNumberFormat="1" applyFont="1" applyFill="1" applyBorder="1" applyAlignment="1">
      <alignment horizontal="center" vertical="center"/>
    </xf>
    <xf numFmtId="49" fontId="24" fillId="0" borderId="0" xfId="0" applyNumberFormat="1" applyFont="1" applyAlignment="1">
      <alignment horizontal="left" vertical="top" wrapText="1"/>
    </xf>
    <xf numFmtId="3" fontId="7" fillId="4" borderId="1" xfId="0" applyNumberFormat="1" applyFont="1" applyFill="1" applyBorder="1" applyAlignment="1">
      <alignment horizontal="center" vertical="center"/>
    </xf>
    <xf numFmtId="49" fontId="25" fillId="0" borderId="0" xfId="0" applyNumberFormat="1" applyFont="1" applyAlignment="1">
      <alignment horizontal="left" vertical="top" wrapText="1"/>
    </xf>
    <xf numFmtId="49" fontId="26" fillId="0" borderId="0" xfId="0" applyNumberFormat="1" applyFont="1" applyAlignment="1">
      <alignment horizontal="left" vertical="top" wrapText="1"/>
    </xf>
    <xf numFmtId="164" fontId="27" fillId="0" borderId="0" xfId="0" applyNumberFormat="1" applyFont="1" applyAlignment="1">
      <alignment horizontal="right" vertical="top"/>
    </xf>
    <xf numFmtId="49" fontId="28" fillId="0" borderId="0" xfId="0" applyNumberFormat="1" applyFont="1" applyAlignment="1">
      <alignment horizontal="left" vertical="top" wrapText="1"/>
    </xf>
    <xf numFmtId="49" fontId="16" fillId="0" borderId="0" xfId="0" applyNumberFormat="1" applyFont="1" applyAlignment="1">
      <alignment horizontal="left" vertical="top" wrapText="1"/>
    </xf>
    <xf numFmtId="49" fontId="30" fillId="0" borderId="0" xfId="0" applyNumberFormat="1" applyFont="1" applyAlignment="1">
      <alignment horizontal="left" vertical="top" wrapText="1"/>
    </xf>
    <xf numFmtId="0" fontId="15" fillId="0" borderId="1" xfId="0" applyFont="1" applyBorder="1" applyAlignment="1">
      <alignment horizontal="center" vertical="center" wrapText="1"/>
    </xf>
    <xf numFmtId="49" fontId="32" fillId="0" borderId="0" xfId="0" applyNumberFormat="1" applyFont="1" applyAlignment="1">
      <alignment horizontal="left" vertical="top" wrapText="1"/>
    </xf>
    <xf numFmtId="49" fontId="33" fillId="0" borderId="0" xfId="0" applyNumberFormat="1" applyFont="1" applyAlignment="1">
      <alignment horizontal="left" vertical="top" wrapText="1"/>
    </xf>
    <xf numFmtId="0" fontId="31" fillId="0" borderId="1" xfId="0" applyFont="1" applyBorder="1" applyAlignment="1">
      <alignment vertical="center" wrapText="1"/>
    </xf>
    <xf numFmtId="0" fontId="31" fillId="0" borderId="1" xfId="0" applyFont="1" applyBorder="1" applyAlignment="1">
      <alignment vertical="center" wrapText="1"/>
    </xf>
    <xf numFmtId="10" fontId="31" fillId="0" borderId="1" xfId="3" applyNumberFormat="1" applyFont="1" applyFill="1" applyBorder="1" applyAlignment="1">
      <alignment vertical="center"/>
    </xf>
    <xf numFmtId="169" fontId="31" fillId="0" borderId="1" xfId="6" applyFont="1" applyFill="1" applyBorder="1" applyAlignment="1">
      <alignment vertical="center"/>
    </xf>
  </cellXfs>
  <cellStyles count="7">
    <cellStyle name="Accent1" xfId="1" builtinId="29"/>
    <cellStyle name="Comma 2" xfId="2" xr:uid="{8BCB72B9-065D-455F-9A89-3A33A1FA688D}"/>
    <cellStyle name="Comma 3" xfId="4" xr:uid="{C31DBA34-FB18-4A69-8EB8-3353CA4951F7}"/>
    <cellStyle name="Comma 4" xfId="5" xr:uid="{BB41E80D-6ADF-4FA6-8320-1BDA97647F39}"/>
    <cellStyle name="Comma 5" xfId="6" xr:uid="{72A97CFE-B8D6-4A01-9BD6-D97EB0F3672E}"/>
    <cellStyle name="Normal" xfId="0" builtinId="0"/>
    <cellStyle name="Percent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Mfund/APY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IS%20WORKING%202016-17/JUNE%202016/TO%20NPS/APY%20HOLDING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MIS%20WORKING%202016-17/JUNE%202016/MASTER%20ASSET%20TYPE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MIS%20WORKING%202016-17/JUNE%202016/Debt%20File%2030.6.2016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Debt%20File%2028.06.202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8">
          <cell r="A8" t="str">
            <v>EQ0001</v>
          </cell>
          <cell r="B8" t="str">
            <v xml:space="preserve">OIL AND NATURAL GAS CORPORATION  LTD  </v>
          </cell>
          <cell r="C8">
            <v>472500</v>
          </cell>
          <cell r="D8">
            <v>236250000</v>
          </cell>
          <cell r="E8">
            <v>223.32752757671958</v>
          </cell>
          <cell r="F8">
            <v>105522256.78</v>
          </cell>
          <cell r="G8">
            <v>274.2</v>
          </cell>
          <cell r="H8" t="str">
            <v xml:space="preserve"> </v>
          </cell>
          <cell r="I8">
            <v>129559500</v>
          </cell>
          <cell r="J8">
            <v>0.10041205</v>
          </cell>
        </row>
        <row r="9">
          <cell r="A9" t="str">
            <v>EQ0002</v>
          </cell>
          <cell r="B9" t="str">
            <v xml:space="preserve">RELIANCE INDUSTRIES LTD. </v>
          </cell>
          <cell r="C9">
            <v>519485</v>
          </cell>
          <cell r="D9">
            <v>6.95703239778237E-2</v>
          </cell>
          <cell r="E9">
            <v>1837.0995207368835</v>
          </cell>
          <cell r="F9">
            <v>954345644.52999997</v>
          </cell>
          <cell r="G9">
            <v>3130.8</v>
          </cell>
          <cell r="H9" t="str">
            <v xml:space="preserve"> </v>
          </cell>
          <cell r="I9">
            <v>1626403638</v>
          </cell>
          <cell r="J9">
            <v>1.2605060100000001</v>
          </cell>
        </row>
        <row r="10">
          <cell r="A10" t="str">
            <v>EQ0003</v>
          </cell>
          <cell r="B10" t="str">
            <v>BHARAT PETROLEUM CORPORATION LIMITED</v>
          </cell>
          <cell r="C10">
            <v>388954</v>
          </cell>
          <cell r="D10">
            <v>388954000</v>
          </cell>
          <cell r="E10">
            <v>225.05337767448077</v>
          </cell>
          <cell r="F10">
            <v>87535411.459999993</v>
          </cell>
          <cell r="G10">
            <v>303.95</v>
          </cell>
          <cell r="H10" t="str">
            <v xml:space="preserve"> </v>
          </cell>
          <cell r="I10">
            <v>118222568.3</v>
          </cell>
          <cell r="J10">
            <v>9.162563E-2</v>
          </cell>
        </row>
        <row r="11">
          <cell r="A11" t="str">
            <v>EQ0004</v>
          </cell>
          <cell r="B11" t="str">
            <v>TATA STEEL LIMITED</v>
          </cell>
          <cell r="C11">
            <v>1539900</v>
          </cell>
          <cell r="D11">
            <v>153990000</v>
          </cell>
          <cell r="E11">
            <v>93.984403331385153</v>
          </cell>
          <cell r="F11">
            <v>144726582.69</v>
          </cell>
          <cell r="G11">
            <v>174.01</v>
          </cell>
          <cell r="H11" t="str">
            <v xml:space="preserve"> </v>
          </cell>
          <cell r="I11">
            <v>267957999</v>
          </cell>
          <cell r="J11">
            <v>0.20767457</v>
          </cell>
        </row>
        <row r="12">
          <cell r="A12" t="str">
            <v>EQ0005</v>
          </cell>
          <cell r="B12" t="str">
            <v>INFOSYS TECHNOLOGIES LTD</v>
          </cell>
          <cell r="C12">
            <v>575790</v>
          </cell>
          <cell r="D12">
            <v>287895000</v>
          </cell>
          <cell r="E12">
            <v>1033.8031452612931</v>
          </cell>
          <cell r="F12">
            <v>595253513.00999999</v>
          </cell>
          <cell r="G12">
            <v>1566.75</v>
          </cell>
          <cell r="H12" t="str">
            <v xml:space="preserve"> </v>
          </cell>
          <cell r="I12">
            <v>902118982.5</v>
          </cell>
          <cell r="J12">
            <v>0.69916617000000003</v>
          </cell>
        </row>
        <row r="13">
          <cell r="A13" t="str">
            <v>EQ0006</v>
          </cell>
          <cell r="B13" t="str">
            <v>LARSEN AND TOUBRO LTD</v>
          </cell>
          <cell r="C13">
            <v>217070</v>
          </cell>
          <cell r="D13">
            <v>43414000</v>
          </cell>
          <cell r="E13">
            <v>1546.4354051688395</v>
          </cell>
          <cell r="F13">
            <v>335684733.39999998</v>
          </cell>
          <cell r="G13">
            <v>3548.45</v>
          </cell>
          <cell r="H13" t="str">
            <v xml:space="preserve"> </v>
          </cell>
          <cell r="I13">
            <v>770262041.5</v>
          </cell>
          <cell r="J13">
            <v>0.59697354000000002</v>
          </cell>
        </row>
        <row r="14">
          <cell r="A14" t="str">
            <v>EQ0007</v>
          </cell>
          <cell r="B14" t="str">
            <v xml:space="preserve">GAIL INDIA </v>
          </cell>
          <cell r="C14">
            <v>587078</v>
          </cell>
          <cell r="D14">
            <v>587078000</v>
          </cell>
          <cell r="E14">
            <v>154.51583465910835</v>
          </cell>
          <cell r="F14">
            <v>90712847.180000007</v>
          </cell>
          <cell r="G14">
            <v>219.55</v>
          </cell>
          <cell r="H14" t="str">
            <v xml:space="preserve"> </v>
          </cell>
          <cell r="I14">
            <v>128892974.90000001</v>
          </cell>
          <cell r="J14">
            <v>9.9895479999999995E-2</v>
          </cell>
        </row>
        <row r="15">
          <cell r="A15" t="str">
            <v>EQ0008</v>
          </cell>
          <cell r="B15" t="str">
            <v xml:space="preserve">BHARATI AIRTEL </v>
          </cell>
          <cell r="C15">
            <v>484942</v>
          </cell>
          <cell r="D15">
            <v>242471000</v>
          </cell>
          <cell r="E15">
            <v>587.97570354805316</v>
          </cell>
          <cell r="F15">
            <v>285134113.63</v>
          </cell>
          <cell r="G15">
            <v>1444.05</v>
          </cell>
          <cell r="H15" t="str">
            <v xml:space="preserve"> </v>
          </cell>
          <cell r="I15">
            <v>700280495.10000002</v>
          </cell>
          <cell r="J15">
            <v>0.54273598000000001</v>
          </cell>
        </row>
        <row r="16">
          <cell r="A16" t="str">
            <v>EQ0010</v>
          </cell>
          <cell r="B16" t="str">
            <v>ITC LTD</v>
          </cell>
          <cell r="C16">
            <v>1385780</v>
          </cell>
          <cell r="D16">
            <v>138578000</v>
          </cell>
          <cell r="E16">
            <v>291.77909441614105</v>
          </cell>
          <cell r="F16">
            <v>404341633.45999998</v>
          </cell>
          <cell r="G16">
            <v>424.9</v>
          </cell>
          <cell r="H16" t="str">
            <v xml:space="preserve"> </v>
          </cell>
          <cell r="I16">
            <v>588817922</v>
          </cell>
          <cell r="J16">
            <v>0.45634953</v>
          </cell>
        </row>
        <row r="17">
          <cell r="A17" t="str">
            <v>EQ0011</v>
          </cell>
          <cell r="B17" t="str">
            <v>NTPC LTD</v>
          </cell>
          <cell r="C17">
            <v>944397</v>
          </cell>
          <cell r="D17">
            <v>944397000</v>
          </cell>
          <cell r="E17">
            <v>163.68665437310793</v>
          </cell>
          <cell r="F17">
            <v>154585185.33000001</v>
          </cell>
          <cell r="G17">
            <v>378.35</v>
          </cell>
          <cell r="H17" t="str">
            <v xml:space="preserve"> </v>
          </cell>
          <cell r="I17">
            <v>357312604.94999999</v>
          </cell>
          <cell r="J17">
            <v>0.27692675999999999</v>
          </cell>
        </row>
        <row r="18">
          <cell r="A18" t="str">
            <v>EQ0012</v>
          </cell>
          <cell r="B18" t="str">
            <v xml:space="preserve">TATA POWER LTD. </v>
          </cell>
          <cell r="C18">
            <v>312500</v>
          </cell>
          <cell r="D18">
            <v>1.41155065076912E-2</v>
          </cell>
          <cell r="E18">
            <v>237.19454959999999</v>
          </cell>
          <cell r="F18">
            <v>74123296.75</v>
          </cell>
          <cell r="G18">
            <v>440.6</v>
          </cell>
          <cell r="H18" t="str">
            <v xml:space="preserve"> </v>
          </cell>
          <cell r="I18">
            <v>137687500</v>
          </cell>
          <cell r="J18">
            <v>0.10671147</v>
          </cell>
        </row>
        <row r="19">
          <cell r="A19" t="str">
            <v>EQ0013</v>
          </cell>
          <cell r="B19" t="str">
            <v xml:space="preserve">STATE BANK OF INDIA </v>
          </cell>
          <cell r="C19">
            <v>968250</v>
          </cell>
          <cell r="D19">
            <v>96825000</v>
          </cell>
          <cell r="E19">
            <v>396.35833671056025</v>
          </cell>
          <cell r="F19">
            <v>383773959.51999998</v>
          </cell>
          <cell r="G19">
            <v>848.95</v>
          </cell>
          <cell r="H19" t="str">
            <v xml:space="preserve"> </v>
          </cell>
          <cell r="I19">
            <v>821995837.5</v>
          </cell>
          <cell r="J19">
            <v>0.63706859999999998</v>
          </cell>
        </row>
        <row r="20">
          <cell r="A20" t="str">
            <v>EQ0015</v>
          </cell>
          <cell r="B20" t="str">
            <v xml:space="preserve">UNION BANK OF INDIA </v>
          </cell>
          <cell r="C20">
            <v>344500</v>
          </cell>
          <cell r="D20">
            <v>6.8201899002193297E-2</v>
          </cell>
          <cell r="E20">
            <v>127.25270923076923</v>
          </cell>
          <cell r="F20">
            <v>43838558.329999998</v>
          </cell>
          <cell r="G20">
            <v>136.69</v>
          </cell>
          <cell r="H20" t="str">
            <v xml:space="preserve"> </v>
          </cell>
          <cell r="I20">
            <v>47089705</v>
          </cell>
          <cell r="J20">
            <v>3.6495769999999997E-2</v>
          </cell>
        </row>
        <row r="21">
          <cell r="A21" t="str">
            <v>EQ0017</v>
          </cell>
          <cell r="B21" t="str">
            <v>HINDUSTAN UNILEVER LTD.</v>
          </cell>
          <cell r="C21">
            <v>135663</v>
          </cell>
          <cell r="D21">
            <v>6.2302181400688897E-3</v>
          </cell>
          <cell r="E21">
            <v>2082.4698216168008</v>
          </cell>
          <cell r="F21">
            <v>282514103.41000003</v>
          </cell>
          <cell r="G21">
            <v>2473.0500000000002</v>
          </cell>
          <cell r="H21" t="str">
            <v xml:space="preserve"> </v>
          </cell>
          <cell r="I21">
            <v>335501382.14999998</v>
          </cell>
          <cell r="J21">
            <v>0.26002248</v>
          </cell>
        </row>
        <row r="22">
          <cell r="A22" t="str">
            <v>EQ0018</v>
          </cell>
          <cell r="B22" t="str">
            <v>SIEMENS LTD.</v>
          </cell>
          <cell r="C22">
            <v>21648</v>
          </cell>
          <cell r="D22">
            <v>6.4206904733657604E-3</v>
          </cell>
          <cell r="E22">
            <v>2198.0735897080563</v>
          </cell>
          <cell r="F22">
            <v>47583897.070000008</v>
          </cell>
          <cell r="G22">
            <v>7704.5</v>
          </cell>
          <cell r="H22" t="str">
            <v xml:space="preserve"> </v>
          </cell>
          <cell r="I22">
            <v>166787016</v>
          </cell>
          <cell r="J22">
            <v>0.12926436999999999</v>
          </cell>
        </row>
        <row r="23">
          <cell r="A23" t="str">
            <v>EQ0019</v>
          </cell>
          <cell r="B23" t="str">
            <v xml:space="preserve">TATA MOTORS LTD. </v>
          </cell>
          <cell r="C23">
            <v>78743</v>
          </cell>
          <cell r="D23">
            <v>3.5009907984471199E-3</v>
          </cell>
          <cell r="E23">
            <v>549.80973927841205</v>
          </cell>
          <cell r="F23">
            <v>43293668.299999997</v>
          </cell>
          <cell r="G23">
            <v>989.75</v>
          </cell>
          <cell r="H23" t="str">
            <v xml:space="preserve"> </v>
          </cell>
          <cell r="I23">
            <v>77935884.25</v>
          </cell>
          <cell r="J23">
            <v>6.0402379999999999E-2</v>
          </cell>
        </row>
        <row r="24">
          <cell r="A24" t="str">
            <v>EQ0021</v>
          </cell>
          <cell r="B24" t="str">
            <v>DIVI S LABORATORIES LTD.</v>
          </cell>
          <cell r="C24">
            <v>2158</v>
          </cell>
          <cell r="D24">
            <v>3.3324055203968902E-3</v>
          </cell>
          <cell r="E24">
            <v>3563.1980444856349</v>
          </cell>
          <cell r="F24">
            <v>7689381.3799999999</v>
          </cell>
          <cell r="G24">
            <v>4596.45</v>
          </cell>
          <cell r="H24" t="str">
            <v xml:space="preserve"> </v>
          </cell>
          <cell r="I24">
            <v>9919139.0999999996</v>
          </cell>
          <cell r="J24">
            <v>7.6876000000000002E-3</v>
          </cell>
        </row>
        <row r="25">
          <cell r="A25" t="str">
            <v>EQ0025</v>
          </cell>
          <cell r="B25" t="str">
            <v xml:space="preserve">STEEL AUTHORITY OF INDIA LTD  </v>
          </cell>
          <cell r="C25">
            <v>57500</v>
          </cell>
          <cell r="D25">
            <v>1.3921168025606101E-3</v>
          </cell>
          <cell r="E25">
            <v>98.34817252173913</v>
          </cell>
          <cell r="F25">
            <v>5655019.9199999999</v>
          </cell>
          <cell r="G25">
            <v>148.65</v>
          </cell>
          <cell r="H25" t="str">
            <v xml:space="preserve"> </v>
          </cell>
          <cell r="I25">
            <v>8547375</v>
          </cell>
          <cell r="J25">
            <v>6.6244399999999997E-3</v>
          </cell>
        </row>
        <row r="26">
          <cell r="A26" t="str">
            <v>EQ0026</v>
          </cell>
          <cell r="B26" t="str">
            <v>POWER GRID CORPORATION OF INDIA LTD</v>
          </cell>
          <cell r="C26">
            <v>799234</v>
          </cell>
          <cell r="D26">
            <v>1.8989407210307101E-2</v>
          </cell>
          <cell r="E26">
            <v>149.68136842276479</v>
          </cell>
          <cell r="F26">
            <v>119630438.81</v>
          </cell>
          <cell r="G26">
            <v>330.95</v>
          </cell>
          <cell r="H26" t="str">
            <v xml:space="preserve"> </v>
          </cell>
          <cell r="I26">
            <v>264506492.30000001</v>
          </cell>
          <cell r="J26">
            <v>0.20499956</v>
          </cell>
        </row>
        <row r="27">
          <cell r="A27" t="str">
            <v>EQ0027</v>
          </cell>
          <cell r="B27" t="str">
            <v xml:space="preserve">RURAL ELECTRIFICATION CORPORATION LTD. </v>
          </cell>
          <cell r="C27">
            <v>94839</v>
          </cell>
          <cell r="D27">
            <v>0.11045000349381601</v>
          </cell>
          <cell r="E27">
            <v>141.85367928805661</v>
          </cell>
          <cell r="F27">
            <v>13453261.09</v>
          </cell>
          <cell r="G27">
            <v>525.4</v>
          </cell>
          <cell r="H27" t="str">
            <v xml:space="preserve"> </v>
          </cell>
          <cell r="I27">
            <v>49828410.600000001</v>
          </cell>
          <cell r="J27">
            <v>3.8618340000000001E-2</v>
          </cell>
        </row>
        <row r="28">
          <cell r="A28" t="str">
            <v>EQ0030</v>
          </cell>
          <cell r="B28" t="str">
            <v>NATIONAL HYDRO POWER CORPORATION LTD</v>
          </cell>
          <cell r="C28">
            <v>475000</v>
          </cell>
          <cell r="D28">
            <v>3.8615554260887398E-3</v>
          </cell>
          <cell r="E28">
            <v>73.783821810526319</v>
          </cell>
          <cell r="F28">
            <v>35047315.359999999</v>
          </cell>
          <cell r="G28">
            <v>100.7</v>
          </cell>
          <cell r="H28" t="str">
            <v xml:space="preserve"> </v>
          </cell>
          <cell r="I28">
            <v>47832500</v>
          </cell>
          <cell r="J28">
            <v>3.7071460000000001E-2</v>
          </cell>
        </row>
        <row r="29">
          <cell r="A29" t="str">
            <v>EQ0033</v>
          </cell>
          <cell r="B29" t="str">
            <v>TATA CONSULTANCY SERVICES LTD.</v>
          </cell>
          <cell r="C29">
            <v>147806</v>
          </cell>
          <cell r="D29">
            <v>7.5518298803289603E-3</v>
          </cell>
          <cell r="E29">
            <v>2503.0183947201067</v>
          </cell>
          <cell r="F29">
            <v>369961136.85000002</v>
          </cell>
          <cell r="G29">
            <v>3904.15</v>
          </cell>
          <cell r="H29" t="str">
            <v xml:space="preserve"> </v>
          </cell>
          <cell r="I29">
            <v>577056794.89999998</v>
          </cell>
          <cell r="J29">
            <v>0.44723434000000001</v>
          </cell>
        </row>
        <row r="30">
          <cell r="A30" t="str">
            <v>EQ0038</v>
          </cell>
          <cell r="B30" t="str">
            <v xml:space="preserve">INDIAN OIL CORPORATION LTD </v>
          </cell>
          <cell r="C30">
            <v>301490</v>
          </cell>
          <cell r="D30">
            <v>301490000</v>
          </cell>
          <cell r="E30">
            <v>96.792713058476224</v>
          </cell>
          <cell r="F30">
            <v>29182035.059999999</v>
          </cell>
          <cell r="G30">
            <v>165.63</v>
          </cell>
          <cell r="H30" t="str">
            <v xml:space="preserve"> </v>
          </cell>
          <cell r="I30">
            <v>49935788.70000001</v>
          </cell>
          <cell r="J30">
            <v>3.8701560000000003E-2</v>
          </cell>
        </row>
        <row r="31">
          <cell r="A31" t="str">
            <v>EQ0042</v>
          </cell>
          <cell r="B31" t="str">
            <v xml:space="preserve">AXIS BANK LIMITED </v>
          </cell>
          <cell r="C31">
            <v>518679</v>
          </cell>
          <cell r="D31">
            <v>103735800</v>
          </cell>
          <cell r="E31">
            <v>680.65238128013675</v>
          </cell>
          <cell r="F31">
            <v>353040096.47000003</v>
          </cell>
          <cell r="G31">
            <v>1265.25</v>
          </cell>
          <cell r="H31" t="str">
            <v xml:space="preserve"> </v>
          </cell>
          <cell r="I31">
            <v>656258604.75</v>
          </cell>
          <cell r="J31">
            <v>0.50861785000000004</v>
          </cell>
        </row>
        <row r="32">
          <cell r="A32" t="str">
            <v>EQ0044</v>
          </cell>
          <cell r="B32" t="str">
            <v>GRASIM INDUSTRIES LTD.</v>
          </cell>
          <cell r="C32">
            <v>55838</v>
          </cell>
          <cell r="D32">
            <v>1.21810645724258E-2</v>
          </cell>
          <cell r="E32">
            <v>977.24461567391381</v>
          </cell>
          <cell r="F32">
            <v>54567384.850000001</v>
          </cell>
          <cell r="G32">
            <v>2670.45</v>
          </cell>
          <cell r="H32" t="str">
            <v xml:space="preserve"> </v>
          </cell>
          <cell r="I32">
            <v>149112587.09999999</v>
          </cell>
          <cell r="J32">
            <v>0.11556622</v>
          </cell>
        </row>
        <row r="33">
          <cell r="A33" t="str">
            <v>EQ0047</v>
          </cell>
          <cell r="B33" t="str">
            <v xml:space="preserve">ASIAN PAINTS LTD. </v>
          </cell>
          <cell r="C33">
            <v>55007</v>
          </cell>
          <cell r="D33">
            <v>5.7346879416809299E-3</v>
          </cell>
          <cell r="E33">
            <v>2540.4925633101248</v>
          </cell>
          <cell r="F33">
            <v>139744874.43000001</v>
          </cell>
          <cell r="G33">
            <v>2917.05</v>
          </cell>
          <cell r="H33" t="str">
            <v xml:space="preserve"> </v>
          </cell>
          <cell r="I33">
            <v>160458169.34999999</v>
          </cell>
          <cell r="J33">
            <v>0.12435934</v>
          </cell>
        </row>
        <row r="34">
          <cell r="A34" t="str">
            <v>EQ0048</v>
          </cell>
          <cell r="B34" t="str">
            <v xml:space="preserve">ASHOK LEYLAND LTD. </v>
          </cell>
          <cell r="C34">
            <v>342164</v>
          </cell>
          <cell r="D34">
            <v>2.57200740313639E-2</v>
          </cell>
          <cell r="E34">
            <v>135.62847830280216</v>
          </cell>
          <cell r="F34">
            <v>46407182.649999999</v>
          </cell>
          <cell r="G34">
            <v>241.89</v>
          </cell>
          <cell r="H34" t="str">
            <v xml:space="preserve"> </v>
          </cell>
          <cell r="I34">
            <v>82766049.959999993</v>
          </cell>
          <cell r="J34">
            <v>6.4145889999999997E-2</v>
          </cell>
        </row>
        <row r="35">
          <cell r="A35" t="str">
            <v>EQ0049</v>
          </cell>
          <cell r="B35" t="str">
            <v>CIPLA LTD.</v>
          </cell>
          <cell r="C35">
            <v>125592</v>
          </cell>
          <cell r="D35">
            <v>1.56418806032581E-2</v>
          </cell>
          <cell r="E35">
            <v>836.90903934964001</v>
          </cell>
          <cell r="F35">
            <v>105109080.06999999</v>
          </cell>
          <cell r="G35">
            <v>1480.8</v>
          </cell>
          <cell r="H35" t="str">
            <v xml:space="preserve"> </v>
          </cell>
          <cell r="I35">
            <v>185976633.59999999</v>
          </cell>
          <cell r="J35">
            <v>0.14413682999999999</v>
          </cell>
        </row>
        <row r="36">
          <cell r="A36" t="str">
            <v>EQ0050</v>
          </cell>
          <cell r="B36" t="str">
            <v xml:space="preserve">MARUTI SUZUKI INDIA LTD. </v>
          </cell>
          <cell r="C36">
            <v>34094</v>
          </cell>
          <cell r="D36">
            <v>1.1800904406028601E-2</v>
          </cell>
          <cell r="E36">
            <v>7857.7681040652315</v>
          </cell>
          <cell r="F36">
            <v>267902745.74000001</v>
          </cell>
          <cell r="G36">
            <v>12033.85</v>
          </cell>
          <cell r="H36" t="str">
            <v xml:space="preserve"> </v>
          </cell>
          <cell r="I36">
            <v>410282081.89999998</v>
          </cell>
          <cell r="J36">
            <v>0.31797951000000002</v>
          </cell>
        </row>
        <row r="37">
          <cell r="A37" t="str">
            <v>EQ0051</v>
          </cell>
          <cell r="B37" t="str">
            <v>DABUR INDIA LTD.</v>
          </cell>
          <cell r="C37">
            <v>125790</v>
          </cell>
          <cell r="D37">
            <v>1.4479504228958001E-2</v>
          </cell>
          <cell r="E37">
            <v>503.44257572144045</v>
          </cell>
          <cell r="F37">
            <v>63328041.600000001</v>
          </cell>
          <cell r="G37">
            <v>600.70000000000005</v>
          </cell>
          <cell r="H37" t="str">
            <v xml:space="preserve"> </v>
          </cell>
          <cell r="I37">
            <v>75562053</v>
          </cell>
          <cell r="J37">
            <v>5.8562599999999999E-2</v>
          </cell>
        </row>
        <row r="38">
          <cell r="A38" t="str">
            <v>EQ0053</v>
          </cell>
          <cell r="B38" t="str">
            <v xml:space="preserve">COLGATE PALMOLIVE (INDIA) LTD. </v>
          </cell>
          <cell r="C38">
            <v>12995</v>
          </cell>
          <cell r="D38">
            <v>9.5556517518127406E-3</v>
          </cell>
          <cell r="E38">
            <v>1256.3799215082724</v>
          </cell>
          <cell r="F38">
            <v>16326657.08</v>
          </cell>
          <cell r="G38">
            <v>2843.15</v>
          </cell>
          <cell r="H38" t="str">
            <v xml:space="preserve"> </v>
          </cell>
          <cell r="I38">
            <v>36946734.25</v>
          </cell>
          <cell r="J38">
            <v>2.8634699999999999E-2</v>
          </cell>
        </row>
        <row r="39">
          <cell r="A39" t="str">
            <v>EQ0058</v>
          </cell>
          <cell r="B39" t="str">
            <v xml:space="preserve">PETRONET LNG LTD. </v>
          </cell>
          <cell r="C39">
            <v>7289</v>
          </cell>
          <cell r="D39">
            <v>9.7186660965049203E-4</v>
          </cell>
          <cell r="E39">
            <v>220.67804911510495</v>
          </cell>
          <cell r="F39">
            <v>1608522.3</v>
          </cell>
          <cell r="G39">
            <v>330.25</v>
          </cell>
          <cell r="H39" t="str">
            <v xml:space="preserve"> </v>
          </cell>
          <cell r="I39">
            <v>2407192.25</v>
          </cell>
          <cell r="J39">
            <v>1.86564E-3</v>
          </cell>
        </row>
        <row r="40">
          <cell r="A40" t="str">
            <v>EQ0060</v>
          </cell>
          <cell r="B40" t="str">
            <v xml:space="preserve">HDFC BANK LIMITED </v>
          </cell>
          <cell r="C40">
            <v>820138</v>
          </cell>
          <cell r="D40">
            <v>8.7852261713114999E-2</v>
          </cell>
          <cell r="E40">
            <v>1278.3206435136528</v>
          </cell>
          <cell r="F40">
            <v>1048399335.9299999</v>
          </cell>
          <cell r="G40">
            <v>1683.8</v>
          </cell>
          <cell r="H40" t="str">
            <v xml:space="preserve"> </v>
          </cell>
          <cell r="I40">
            <v>1380948364.4000001</v>
          </cell>
          <cell r="J40">
            <v>1.07027166</v>
          </cell>
        </row>
        <row r="41">
          <cell r="A41" t="str">
            <v>EQ0061</v>
          </cell>
          <cell r="B41" t="str">
            <v>HINDALCO INDUSTRIES LIMITED.</v>
          </cell>
          <cell r="C41">
            <v>298977</v>
          </cell>
          <cell r="D41">
            <v>29897700</v>
          </cell>
          <cell r="E41">
            <v>348.55502781150386</v>
          </cell>
          <cell r="F41">
            <v>104209936.55</v>
          </cell>
          <cell r="G41">
            <v>693.55</v>
          </cell>
          <cell r="H41" t="str">
            <v xml:space="preserve"> </v>
          </cell>
          <cell r="I41">
            <v>207355498.34999999</v>
          </cell>
          <cell r="J41">
            <v>0.16070602</v>
          </cell>
        </row>
        <row r="42">
          <cell r="A42" t="str">
            <v>EQ0063</v>
          </cell>
          <cell r="B42" t="str">
            <v xml:space="preserve">MAHINDRA &amp; MAHINDRA LTD. </v>
          </cell>
          <cell r="C42">
            <v>154000</v>
          </cell>
          <cell r="D42">
            <v>2.6224371636809501E-2</v>
          </cell>
          <cell r="E42">
            <v>874.71503493506486</v>
          </cell>
          <cell r="F42">
            <v>134706115.38</v>
          </cell>
          <cell r="G42">
            <v>2866.65</v>
          </cell>
          <cell r="H42" t="str">
            <v xml:space="preserve"> </v>
          </cell>
          <cell r="I42">
            <v>441464100</v>
          </cell>
          <cell r="J42">
            <v>0.34214640000000002</v>
          </cell>
        </row>
        <row r="43">
          <cell r="A43" t="str">
            <v>EQ0064</v>
          </cell>
          <cell r="B43" t="str">
            <v>DR. REDDYSLABORATORIES LTD.</v>
          </cell>
          <cell r="C43">
            <v>32340</v>
          </cell>
          <cell r="D43">
            <v>1.9113475177304998E-2</v>
          </cell>
          <cell r="E43">
            <v>4269.7039684601114</v>
          </cell>
          <cell r="F43">
            <v>138082226.34</v>
          </cell>
          <cell r="G43">
            <v>6402.35</v>
          </cell>
          <cell r="H43" t="str">
            <v xml:space="preserve"> </v>
          </cell>
          <cell r="I43">
            <v>207051999</v>
          </cell>
          <cell r="J43">
            <v>0.1604708</v>
          </cell>
        </row>
        <row r="44">
          <cell r="A44" t="str">
            <v>EQ0066</v>
          </cell>
          <cell r="B44" t="str">
            <v xml:space="preserve">COAL INDIA LIMITED </v>
          </cell>
          <cell r="C44">
            <v>235500</v>
          </cell>
          <cell r="D44">
            <v>235500000</v>
          </cell>
          <cell r="E44">
            <v>445.90004161358809</v>
          </cell>
          <cell r="F44">
            <v>105009459.8</v>
          </cell>
          <cell r="G44">
            <v>473.15</v>
          </cell>
          <cell r="H44" t="str">
            <v xml:space="preserve"> </v>
          </cell>
          <cell r="I44">
            <v>111426825</v>
          </cell>
          <cell r="J44">
            <v>8.6358749999999998E-2</v>
          </cell>
        </row>
        <row r="45">
          <cell r="A45" t="str">
            <v>EQ0069</v>
          </cell>
          <cell r="B45" t="str">
            <v>BAJAJ AUTO LTD.</v>
          </cell>
          <cell r="C45">
            <v>20782</v>
          </cell>
          <cell r="D45">
            <v>7.1818087569547598E-3</v>
          </cell>
          <cell r="E45">
            <v>3284.7589269560194</v>
          </cell>
          <cell r="F45">
            <v>68263860.019999996</v>
          </cell>
          <cell r="G45">
            <v>9501.65</v>
          </cell>
          <cell r="H45" t="str">
            <v xml:space="preserve"> </v>
          </cell>
          <cell r="I45">
            <v>197463290.30000004</v>
          </cell>
          <cell r="J45">
            <v>0.15303928999999999</v>
          </cell>
        </row>
        <row r="46">
          <cell r="A46" t="str">
            <v>EQ0070</v>
          </cell>
          <cell r="B46" t="str">
            <v xml:space="preserve">BANK OF BARODA </v>
          </cell>
          <cell r="C46">
            <v>780800</v>
          </cell>
          <cell r="D46">
            <v>3.98829175863104E-2</v>
          </cell>
          <cell r="E46">
            <v>156.56749816854509</v>
          </cell>
          <cell r="F46">
            <v>122247902.56999999</v>
          </cell>
          <cell r="G46">
            <v>275.39999999999998</v>
          </cell>
          <cell r="H46" t="str">
            <v xml:space="preserve"> </v>
          </cell>
          <cell r="I46">
            <v>215032319.99999997</v>
          </cell>
          <cell r="J46">
            <v>0.16665575999999999</v>
          </cell>
        </row>
        <row r="47">
          <cell r="A47" t="str">
            <v>EQ0071</v>
          </cell>
          <cell r="B47" t="str">
            <v>SUN PHARMACEUTICALS INDUSTRIES LTD.</v>
          </cell>
          <cell r="C47">
            <v>226036</v>
          </cell>
          <cell r="D47">
            <v>2.1826954294505801E-2</v>
          </cell>
          <cell r="E47">
            <v>707.98391203171172</v>
          </cell>
          <cell r="F47">
            <v>160029851.53999999</v>
          </cell>
          <cell r="G47">
            <v>1520.85</v>
          </cell>
          <cell r="H47" t="str">
            <v xml:space="preserve"> </v>
          </cell>
          <cell r="I47">
            <v>343766850.60000002</v>
          </cell>
          <cell r="J47">
            <v>0.26642843999999999</v>
          </cell>
        </row>
        <row r="48">
          <cell r="A48" t="str">
            <v>EQ0073</v>
          </cell>
          <cell r="B48" t="str">
            <v>HERO MOTOCORP LTD.</v>
          </cell>
          <cell r="C48">
            <v>19681</v>
          </cell>
          <cell r="D48">
            <v>3936200</v>
          </cell>
          <cell r="E48">
            <v>2719.7505858442155</v>
          </cell>
          <cell r="F48">
            <v>53527411.280000001</v>
          </cell>
          <cell r="G48">
            <v>5579.6</v>
          </cell>
          <cell r="H48" t="str">
            <v xml:space="preserve"> </v>
          </cell>
          <cell r="I48">
            <v>109812107.59999999</v>
          </cell>
          <cell r="J48">
            <v>8.5107299999999997E-2</v>
          </cell>
        </row>
        <row r="49">
          <cell r="A49" t="str">
            <v>EQ0074</v>
          </cell>
          <cell r="B49" t="str">
            <v xml:space="preserve">UltraTech Cement Limited </v>
          </cell>
          <cell r="C49">
            <v>32800</v>
          </cell>
          <cell r="D49">
            <v>32800000</v>
          </cell>
          <cell r="E49">
            <v>5913.5236774390241</v>
          </cell>
          <cell r="F49">
            <v>193963576.62</v>
          </cell>
          <cell r="G49">
            <v>11667.9</v>
          </cell>
          <cell r="H49" t="str">
            <v xml:space="preserve"> </v>
          </cell>
          <cell r="I49">
            <v>382707120</v>
          </cell>
          <cell r="J49">
            <v>0.29660818</v>
          </cell>
        </row>
        <row r="50">
          <cell r="A50" t="str">
            <v>EQ0075</v>
          </cell>
          <cell r="B50" t="str">
            <v>HCL TECHNOLOGIES LTD.</v>
          </cell>
          <cell r="C50">
            <v>179227</v>
          </cell>
          <cell r="D50">
            <v>35845400</v>
          </cell>
          <cell r="E50">
            <v>829.53386018847607</v>
          </cell>
          <cell r="F50">
            <v>148674865.16</v>
          </cell>
          <cell r="G50">
            <v>1459.6</v>
          </cell>
          <cell r="H50" t="str">
            <v xml:space="preserve"> </v>
          </cell>
          <cell r="I50">
            <v>261599729.19999999</v>
          </cell>
          <cell r="J50">
            <v>0.20274674000000001</v>
          </cell>
        </row>
        <row r="51">
          <cell r="A51" t="str">
            <v>EQ0079</v>
          </cell>
          <cell r="B51" t="str">
            <v xml:space="preserve">INDUSIND BANK LTD. </v>
          </cell>
          <cell r="C51">
            <v>128445</v>
          </cell>
          <cell r="D51">
            <v>2.7474278566288899E-2</v>
          </cell>
          <cell r="E51">
            <v>1309.5207520728716</v>
          </cell>
          <cell r="F51">
            <v>168201393</v>
          </cell>
          <cell r="G51">
            <v>1464.5</v>
          </cell>
          <cell r="H51" t="str">
            <v xml:space="preserve"> </v>
          </cell>
          <cell r="I51">
            <v>188107702.5</v>
          </cell>
          <cell r="J51">
            <v>0.14578847</v>
          </cell>
        </row>
        <row r="52">
          <cell r="A52" t="str">
            <v>EQ0080</v>
          </cell>
          <cell r="B52" t="str">
            <v>KOTAK MAHINDRA BANK LTD.</v>
          </cell>
          <cell r="C52">
            <v>244816</v>
          </cell>
          <cell r="D52">
            <v>3.3052445956740999E-2</v>
          </cell>
          <cell r="E52">
            <v>1530.9277421001893</v>
          </cell>
          <cell r="F52">
            <v>374795606.11000001</v>
          </cell>
          <cell r="G52">
            <v>1802.5</v>
          </cell>
          <cell r="H52" t="str">
            <v xml:space="preserve"> </v>
          </cell>
          <cell r="I52">
            <v>441280840</v>
          </cell>
          <cell r="J52">
            <v>0.34200437</v>
          </cell>
        </row>
        <row r="53">
          <cell r="A53" t="str">
            <v>EQ0082</v>
          </cell>
          <cell r="B53" t="str">
            <v>TATA CONSUMER PRODUCTS LTD</v>
          </cell>
          <cell r="C53">
            <v>97246</v>
          </cell>
          <cell r="D53">
            <v>1.5725456803692198E-2</v>
          </cell>
          <cell r="E53">
            <v>819.34761224112003</v>
          </cell>
          <cell r="F53">
            <v>79678277.900000006</v>
          </cell>
          <cell r="G53">
            <v>1097.45</v>
          </cell>
          <cell r="H53" t="str">
            <v xml:space="preserve"> </v>
          </cell>
          <cell r="I53">
            <v>106722622.7</v>
          </cell>
          <cell r="J53">
            <v>8.2712869999999994E-2</v>
          </cell>
        </row>
        <row r="54">
          <cell r="A54" t="str">
            <v>EQ0085</v>
          </cell>
          <cell r="B54" t="str">
            <v>WIPRO LIMITED</v>
          </cell>
          <cell r="C54">
            <v>117963</v>
          </cell>
          <cell r="D54">
            <v>23592600</v>
          </cell>
          <cell r="E54">
            <v>321.68719657858821</v>
          </cell>
          <cell r="F54">
            <v>37947186.770000003</v>
          </cell>
          <cell r="G54">
            <v>514.85</v>
          </cell>
          <cell r="H54" t="str">
            <v xml:space="preserve"> </v>
          </cell>
          <cell r="I54">
            <v>60733250.550000004</v>
          </cell>
          <cell r="J54">
            <v>4.7069880000000001E-2</v>
          </cell>
        </row>
        <row r="55">
          <cell r="A55" t="str">
            <v>EQ0087</v>
          </cell>
          <cell r="B55" t="str">
            <v>TECH MAHINDRA LIMITED</v>
          </cell>
          <cell r="C55">
            <v>88600</v>
          </cell>
          <cell r="D55">
            <v>44300000</v>
          </cell>
          <cell r="E55">
            <v>947.23983803611748</v>
          </cell>
          <cell r="F55">
            <v>83925449.650000006</v>
          </cell>
          <cell r="G55">
            <v>1430.35</v>
          </cell>
          <cell r="H55" t="str">
            <v xml:space="preserve"> </v>
          </cell>
          <cell r="I55">
            <v>126729009.99999997</v>
          </cell>
          <cell r="J55">
            <v>9.8218349999999996E-2</v>
          </cell>
        </row>
        <row r="56">
          <cell r="A56" t="str">
            <v>EQ0100</v>
          </cell>
          <cell r="B56" t="str">
            <v>ICICI BANK LTD.</v>
          </cell>
          <cell r="C56">
            <v>1198172</v>
          </cell>
          <cell r="D56">
            <v>239634400</v>
          </cell>
          <cell r="E56">
            <v>552.5708541094267</v>
          </cell>
          <cell r="F56">
            <v>662074925.40999997</v>
          </cell>
          <cell r="G56">
            <v>1199.5999999999999</v>
          </cell>
          <cell r="H56" t="str">
            <v xml:space="preserve"> </v>
          </cell>
          <cell r="I56">
            <v>1437327131.2</v>
          </cell>
          <cell r="J56">
            <v>1.1139667</v>
          </cell>
        </row>
        <row r="57">
          <cell r="A57" t="str">
            <v>EQ0103</v>
          </cell>
          <cell r="B57" t="str">
            <v xml:space="preserve">TITAN INDUSTRIES LTD. </v>
          </cell>
          <cell r="C57">
            <v>70650</v>
          </cell>
          <cell r="D57">
            <v>7.9579974529001424E-3</v>
          </cell>
          <cell r="E57">
            <v>1886.079485067233</v>
          </cell>
          <cell r="F57">
            <v>133251515.62</v>
          </cell>
          <cell r="G57">
            <v>3404.2</v>
          </cell>
          <cell r="H57" t="str">
            <v xml:space="preserve"> </v>
          </cell>
          <cell r="I57">
            <v>240506730</v>
          </cell>
          <cell r="J57">
            <v>0.18639910000000001</v>
          </cell>
        </row>
        <row r="58">
          <cell r="A58" t="str">
            <v>EQ0105</v>
          </cell>
          <cell r="B58" t="str">
            <v>FEDERAL BANK LIMITED</v>
          </cell>
          <cell r="C58">
            <v>140000</v>
          </cell>
          <cell r="D58">
            <v>28000000</v>
          </cell>
          <cell r="E58">
            <v>138.15077442857145</v>
          </cell>
          <cell r="F58">
            <v>19341108.420000002</v>
          </cell>
          <cell r="G58">
            <v>177.25</v>
          </cell>
          <cell r="H58" t="str">
            <v xml:space="preserve"> </v>
          </cell>
          <cell r="I58">
            <v>24815000</v>
          </cell>
          <cell r="J58">
            <v>1.9232280000000001E-2</v>
          </cell>
        </row>
        <row r="59">
          <cell r="A59" t="str">
            <v>EQ0106</v>
          </cell>
          <cell r="B59" t="str">
            <v xml:space="preserve">HAVELLS INDIA LIMITED </v>
          </cell>
          <cell r="C59">
            <v>46971</v>
          </cell>
          <cell r="D59">
            <v>4697100</v>
          </cell>
          <cell r="E59">
            <v>1360.4939311490068</v>
          </cell>
          <cell r="F59">
            <v>63903760.439999998</v>
          </cell>
          <cell r="G59">
            <v>1822.4</v>
          </cell>
          <cell r="H59" t="str">
            <v xml:space="preserve"> </v>
          </cell>
          <cell r="I59">
            <v>85599950.400000006</v>
          </cell>
          <cell r="J59">
            <v>6.6342230000000002E-2</v>
          </cell>
        </row>
        <row r="60">
          <cell r="A60" t="str">
            <v>EQ0107</v>
          </cell>
          <cell r="B60" t="str">
            <v>UPL LTD. (FORMERLY UNITED PHOSPHORUS LTD.)</v>
          </cell>
          <cell r="C60">
            <v>24814</v>
          </cell>
          <cell r="D60">
            <v>4962800</v>
          </cell>
          <cell r="E60">
            <v>576.32243088579025</v>
          </cell>
          <cell r="F60">
            <v>14300864.800000001</v>
          </cell>
          <cell r="G60">
            <v>570.85</v>
          </cell>
          <cell r="H60" t="str">
            <v xml:space="preserve"> </v>
          </cell>
          <cell r="I60">
            <v>14165071.9</v>
          </cell>
          <cell r="J60">
            <v>1.097831E-2</v>
          </cell>
        </row>
        <row r="61">
          <cell r="A61" t="str">
            <v>EQ0117</v>
          </cell>
          <cell r="B61" t="str">
            <v>BOSCH LTD</v>
          </cell>
          <cell r="C61">
            <v>5218</v>
          </cell>
          <cell r="D61">
            <v>0</v>
          </cell>
          <cell r="E61">
            <v>17060.603487926408</v>
          </cell>
          <cell r="F61">
            <v>89022229</v>
          </cell>
          <cell r="G61">
            <v>34084.400000000001</v>
          </cell>
          <cell r="H61" t="str">
            <v xml:space="preserve"> </v>
          </cell>
          <cell r="I61">
            <v>177852399.19999996</v>
          </cell>
          <cell r="J61">
            <v>0.13784033000000001</v>
          </cell>
        </row>
        <row r="62">
          <cell r="A62" t="str">
            <v>EQ0120</v>
          </cell>
          <cell r="B62" t="str">
            <v>BHARAT FORGE LTD</v>
          </cell>
          <cell r="C62">
            <v>106020</v>
          </cell>
          <cell r="D62">
            <v>4.7616850941529398E-2</v>
          </cell>
          <cell r="E62">
            <v>747.76342925863037</v>
          </cell>
          <cell r="F62">
            <v>79277878.769999996</v>
          </cell>
          <cell r="G62">
            <v>1670.35</v>
          </cell>
          <cell r="H62" t="str">
            <v xml:space="preserve"> </v>
          </cell>
          <cell r="I62">
            <v>177090507</v>
          </cell>
          <cell r="J62">
            <v>0.13724985000000001</v>
          </cell>
        </row>
        <row r="63">
          <cell r="A63" t="str">
            <v>EQ0121</v>
          </cell>
          <cell r="B63" t="str">
            <v xml:space="preserve">BRITANIA INDUSTRIES LTD </v>
          </cell>
          <cell r="C63">
            <v>16643</v>
          </cell>
          <cell r="D63">
            <v>0</v>
          </cell>
          <cell r="E63">
            <v>4159.1042227963708</v>
          </cell>
          <cell r="F63">
            <v>69219971.579999998</v>
          </cell>
          <cell r="G63">
            <v>5475.55</v>
          </cell>
          <cell r="H63" t="str">
            <v xml:space="preserve"> </v>
          </cell>
          <cell r="I63">
            <v>91129578.650000006</v>
          </cell>
          <cell r="J63">
            <v>7.0627839999999997E-2</v>
          </cell>
        </row>
        <row r="64">
          <cell r="A64" t="str">
            <v>EQ0129</v>
          </cell>
          <cell r="B64" t="str">
            <v>BHARAT ELECTRONICS LIMITED</v>
          </cell>
          <cell r="C64">
            <v>701500</v>
          </cell>
          <cell r="D64">
            <v>0</v>
          </cell>
          <cell r="E64">
            <v>87.767030776906637</v>
          </cell>
          <cell r="F64">
            <v>61568572.090000004</v>
          </cell>
          <cell r="G64">
            <v>305.89999999999998</v>
          </cell>
          <cell r="H64" t="str">
            <v xml:space="preserve"> </v>
          </cell>
          <cell r="I64">
            <v>214588849.99999997</v>
          </cell>
          <cell r="J64">
            <v>0.16631206000000001</v>
          </cell>
        </row>
        <row r="65">
          <cell r="A65" t="str">
            <v>EQ0133</v>
          </cell>
          <cell r="B65" t="str">
            <v>EICHER MOTORS LIMITED</v>
          </cell>
          <cell r="C65">
            <v>28853</v>
          </cell>
          <cell r="D65">
            <v>2885300</v>
          </cell>
          <cell r="E65">
            <v>3024.5701188784528</v>
          </cell>
          <cell r="F65">
            <v>87267921.640000001</v>
          </cell>
          <cell r="G65">
            <v>4672.95</v>
          </cell>
          <cell r="H65" t="str">
            <v xml:space="preserve"> </v>
          </cell>
          <cell r="I65">
            <v>134828626.34999999</v>
          </cell>
          <cell r="J65">
            <v>0.10449577</v>
          </cell>
        </row>
        <row r="66">
          <cell r="A66" t="str">
            <v>EQ0134</v>
          </cell>
          <cell r="B66" t="str">
            <v>GODREJ CONSUMER PRODUCTS LIMITED</v>
          </cell>
          <cell r="C66">
            <v>73780</v>
          </cell>
          <cell r="D66">
            <v>7378000</v>
          </cell>
          <cell r="E66">
            <v>724.66089062076446</v>
          </cell>
          <cell r="F66">
            <v>53465480.509999998</v>
          </cell>
          <cell r="G66">
            <v>1375.85</v>
          </cell>
          <cell r="H66" t="str">
            <v xml:space="preserve"> </v>
          </cell>
          <cell r="I66">
            <v>101510213</v>
          </cell>
          <cell r="J66">
            <v>7.8673110000000004E-2</v>
          </cell>
        </row>
        <row r="67">
          <cell r="A67" t="str">
            <v>EQ0135</v>
          </cell>
          <cell r="B67" t="str">
            <v>BAJAJ FINANCE LIMITED</v>
          </cell>
          <cell r="C67">
            <v>45829</v>
          </cell>
          <cell r="D67">
            <v>9165800</v>
          </cell>
          <cell r="E67">
            <v>5854.8061221060907</v>
          </cell>
          <cell r="F67">
            <v>268319909.77000001</v>
          </cell>
          <cell r="G67">
            <v>7115.55</v>
          </cell>
          <cell r="H67" t="str">
            <v xml:space="preserve"> </v>
          </cell>
          <cell r="I67">
            <v>326098540.94999999</v>
          </cell>
          <cell r="J67">
            <v>0.25273503000000003</v>
          </cell>
        </row>
        <row r="68">
          <cell r="A68" t="str">
            <v>EQ0136</v>
          </cell>
          <cell r="B68" t="str">
            <v>BAJAJ FINSERV LIMITED</v>
          </cell>
          <cell r="C68">
            <v>75694</v>
          </cell>
          <cell r="D68">
            <v>0</v>
          </cell>
          <cell r="E68">
            <v>872.93237218273566</v>
          </cell>
          <cell r="F68">
            <v>66075742.979999997</v>
          </cell>
          <cell r="G68">
            <v>1588.15</v>
          </cell>
          <cell r="H68" t="str">
            <v xml:space="preserve"> </v>
          </cell>
          <cell r="I68">
            <v>120213426.09999999</v>
          </cell>
          <cell r="J68">
            <v>9.3168600000000004E-2</v>
          </cell>
        </row>
        <row r="69">
          <cell r="A69" t="str">
            <v>EQ0137</v>
          </cell>
          <cell r="B69" t="str">
            <v>CUMMINS INDIA LIMITED</v>
          </cell>
          <cell r="C69">
            <v>9298</v>
          </cell>
          <cell r="D69">
            <v>0</v>
          </cell>
          <cell r="E69">
            <v>1703.1475898042588</v>
          </cell>
          <cell r="F69">
            <v>15835866.289999999</v>
          </cell>
          <cell r="G69">
            <v>3966.85</v>
          </cell>
          <cell r="H69" t="str">
            <v xml:space="preserve"> </v>
          </cell>
          <cell r="I69">
            <v>36883771.299999997</v>
          </cell>
          <cell r="J69">
            <v>2.8585900000000001E-2</v>
          </cell>
        </row>
        <row r="70">
          <cell r="A70" t="str">
            <v>EQ0140</v>
          </cell>
          <cell r="B70" t="str">
            <v>SHREE CEMENT LIMITED</v>
          </cell>
          <cell r="C70">
            <v>1065</v>
          </cell>
          <cell r="D70">
            <v>0</v>
          </cell>
          <cell r="E70">
            <v>18409.559915492955</v>
          </cell>
          <cell r="F70">
            <v>19606181.309999999</v>
          </cell>
          <cell r="G70">
            <v>27870.400000000001</v>
          </cell>
          <cell r="H70" t="str">
            <v xml:space="preserve"> </v>
          </cell>
          <cell r="I70">
            <v>29681976</v>
          </cell>
          <cell r="J70">
            <v>2.3004320000000002E-2</v>
          </cell>
        </row>
        <row r="71">
          <cell r="A71" t="str">
            <v>EQ0141</v>
          </cell>
          <cell r="B71" t="str">
            <v>MARICO LIMITED</v>
          </cell>
          <cell r="C71">
            <v>40000</v>
          </cell>
          <cell r="D71">
            <v>0</v>
          </cell>
          <cell r="E71">
            <v>501.67655250000007</v>
          </cell>
          <cell r="F71">
            <v>20067062.100000001</v>
          </cell>
          <cell r="G71">
            <v>613</v>
          </cell>
          <cell r="H71" t="str">
            <v xml:space="preserve"> </v>
          </cell>
          <cell r="I71">
            <v>24520000</v>
          </cell>
          <cell r="J71">
            <v>1.900365E-2</v>
          </cell>
        </row>
        <row r="72">
          <cell r="A72" t="str">
            <v>EQ0143</v>
          </cell>
          <cell r="B72" t="str">
            <v>ICICI PRUDENTIAL LIFE INSURANCE COMPANY LTD</v>
          </cell>
          <cell r="C72">
            <v>42895</v>
          </cell>
          <cell r="D72">
            <v>0</v>
          </cell>
          <cell r="E72">
            <v>486.71230120060608</v>
          </cell>
          <cell r="F72">
            <v>20877524.16</v>
          </cell>
          <cell r="G72">
            <v>605.70000000000005</v>
          </cell>
          <cell r="H72" t="str">
            <v xml:space="preserve"> </v>
          </cell>
          <cell r="I72">
            <v>25981501.500000004</v>
          </cell>
          <cell r="J72">
            <v>2.0136350000000001E-2</v>
          </cell>
        </row>
        <row r="73">
          <cell r="A73" t="str">
            <v>EQ0144</v>
          </cell>
          <cell r="B73" t="str">
            <v xml:space="preserve">HDFC LIFE INSURANCE COMPANY LTD </v>
          </cell>
          <cell r="C73">
            <v>67000</v>
          </cell>
          <cell r="D73">
            <v>0</v>
          </cell>
          <cell r="E73">
            <v>598.3841453731344</v>
          </cell>
          <cell r="F73">
            <v>40091737.740000002</v>
          </cell>
          <cell r="G73">
            <v>595.04999999999995</v>
          </cell>
          <cell r="H73" t="str">
            <v xml:space="preserve"> </v>
          </cell>
          <cell r="I73">
            <v>39868350</v>
          </cell>
          <cell r="J73">
            <v>3.0899030000000001E-2</v>
          </cell>
        </row>
        <row r="74">
          <cell r="A74" t="str">
            <v>EQ0147</v>
          </cell>
          <cell r="B74" t="str">
            <v xml:space="preserve">CONTAINER CORPORATION OF INDIA LIMITED  </v>
          </cell>
          <cell r="C74">
            <v>63831</v>
          </cell>
          <cell r="D74">
            <v>0</v>
          </cell>
          <cell r="E74">
            <v>703.83593222728769</v>
          </cell>
          <cell r="F74">
            <v>44926551.390000001</v>
          </cell>
          <cell r="G74">
            <v>1042.4000000000001</v>
          </cell>
          <cell r="H74" t="str">
            <v xml:space="preserve"> </v>
          </cell>
          <cell r="I74">
            <v>66537434.399999991</v>
          </cell>
          <cell r="J74">
            <v>5.1568280000000001E-2</v>
          </cell>
        </row>
        <row r="75">
          <cell r="A75" t="str">
            <v>EQ0148</v>
          </cell>
          <cell r="B75" t="str">
            <v>PIDILITE INDUSTRIES LIMITED</v>
          </cell>
          <cell r="C75">
            <v>19788</v>
          </cell>
          <cell r="D75">
            <v>0</v>
          </cell>
          <cell r="E75">
            <v>1941.5560071760665</v>
          </cell>
          <cell r="F75">
            <v>38419510.270000003</v>
          </cell>
          <cell r="G75">
            <v>3158.95</v>
          </cell>
          <cell r="H75" t="str">
            <v xml:space="preserve"> </v>
          </cell>
          <cell r="I75">
            <v>62509302.600000009</v>
          </cell>
          <cell r="J75">
            <v>4.8446370000000002E-2</v>
          </cell>
        </row>
        <row r="76">
          <cell r="A76" t="str">
            <v>EQ0150</v>
          </cell>
          <cell r="B76" t="str">
            <v>SBI LIFE INSURANCE COMPANY LTD</v>
          </cell>
          <cell r="C76">
            <v>91028</v>
          </cell>
          <cell r="D76">
            <v>0</v>
          </cell>
          <cell r="E76">
            <v>1122.5445179505207</v>
          </cell>
          <cell r="F76">
            <v>102182982.38</v>
          </cell>
          <cell r="G76">
            <v>1491.95</v>
          </cell>
          <cell r="H76" t="str">
            <v xml:space="preserve"> </v>
          </cell>
          <cell r="I76">
            <v>135809224.59999999</v>
          </cell>
          <cell r="J76">
            <v>0.10525576</v>
          </cell>
        </row>
        <row r="77">
          <cell r="A77" t="str">
            <v>EQ0152</v>
          </cell>
          <cell r="B77" t="str">
            <v>ALKEM LABORATORIES LIMITED</v>
          </cell>
          <cell r="C77">
            <v>8618</v>
          </cell>
          <cell r="D77">
            <v>7.2077949232635004E-3</v>
          </cell>
          <cell r="E77">
            <v>4364.8032571362264</v>
          </cell>
          <cell r="F77">
            <v>37615874.469999999</v>
          </cell>
          <cell r="G77">
            <v>4991.3500000000004</v>
          </cell>
          <cell r="H77" t="str">
            <v xml:space="preserve"> </v>
          </cell>
          <cell r="I77">
            <v>43015454.299999997</v>
          </cell>
          <cell r="J77">
            <v>3.3338119999999999E-2</v>
          </cell>
        </row>
        <row r="78">
          <cell r="A78" t="str">
            <v>EQ0153</v>
          </cell>
          <cell r="B78" t="str">
            <v>AVENUE SUPERMARTS LTD</v>
          </cell>
          <cell r="C78">
            <v>18750</v>
          </cell>
          <cell r="D78">
            <v>0</v>
          </cell>
          <cell r="E78">
            <v>4052.5648768000001</v>
          </cell>
          <cell r="F78">
            <v>75985591.439999998</v>
          </cell>
          <cell r="G78">
            <v>4716.75</v>
          </cell>
          <cell r="H78" t="str">
            <v xml:space="preserve"> </v>
          </cell>
          <cell r="I78">
            <v>88439062.5</v>
          </cell>
          <cell r="J78">
            <v>6.8542619999999999E-2</v>
          </cell>
        </row>
        <row r="79">
          <cell r="A79" t="str">
            <v>EQ0159</v>
          </cell>
          <cell r="B79" t="str">
            <v>LIFE INSURANCE CORPORATION OF INDIA</v>
          </cell>
          <cell r="C79">
            <v>10835</v>
          </cell>
          <cell r="D79">
            <v>0</v>
          </cell>
          <cell r="E79">
            <v>949</v>
          </cell>
          <cell r="F79">
            <v>10282415</v>
          </cell>
          <cell r="G79">
            <v>988.75</v>
          </cell>
          <cell r="H79" t="str">
            <v xml:space="preserve"> </v>
          </cell>
          <cell r="I79">
            <v>10713106.25</v>
          </cell>
          <cell r="J79">
            <v>8.30294E-3</v>
          </cell>
        </row>
        <row r="80">
          <cell r="A80" t="str">
            <v>EQ0160</v>
          </cell>
          <cell r="B80" t="str">
            <v>L&amp;T TECHNOLOGY SERVICES LTD</v>
          </cell>
          <cell r="C80">
            <v>6758</v>
          </cell>
          <cell r="D80">
            <v>0</v>
          </cell>
          <cell r="E80">
            <v>4939.4349319325247</v>
          </cell>
          <cell r="F80">
            <v>33380701.27</v>
          </cell>
          <cell r="G80">
            <v>4909.05</v>
          </cell>
          <cell r="H80" t="str">
            <v xml:space="preserve"> </v>
          </cell>
          <cell r="I80">
            <v>33175359.899999999</v>
          </cell>
          <cell r="J80">
            <v>2.571178E-2</v>
          </cell>
        </row>
        <row r="81">
          <cell r="A81" t="str">
            <v>EQ0161</v>
          </cell>
          <cell r="B81" t="str">
            <v>HINDUSTAN AERONAUTICS LIMITED</v>
          </cell>
          <cell r="C81">
            <v>50000</v>
          </cell>
          <cell r="D81">
            <v>0</v>
          </cell>
          <cell r="E81">
            <v>1714.3623676</v>
          </cell>
          <cell r="F81">
            <v>85718118.379999995</v>
          </cell>
          <cell r="G81">
            <v>5264.25</v>
          </cell>
          <cell r="H81" t="str">
            <v xml:space="preserve"> </v>
          </cell>
          <cell r="I81">
            <v>263212500</v>
          </cell>
          <cell r="J81">
            <v>0.20399668000000001</v>
          </cell>
        </row>
        <row r="82">
          <cell r="A82" t="str">
            <v>EQ0164</v>
          </cell>
          <cell r="B82" t="str">
            <v>TVS MOTOR COMPANY LTD</v>
          </cell>
          <cell r="C82">
            <v>36400</v>
          </cell>
          <cell r="D82">
            <v>0</v>
          </cell>
          <cell r="E82">
            <v>1249.9638370879122</v>
          </cell>
          <cell r="F82">
            <v>45498683.670000002</v>
          </cell>
          <cell r="G82">
            <v>2364.85</v>
          </cell>
          <cell r="H82" t="str">
            <v xml:space="preserve"> </v>
          </cell>
          <cell r="I82">
            <v>86080540</v>
          </cell>
          <cell r="J82">
            <v>6.6714700000000002E-2</v>
          </cell>
        </row>
        <row r="83">
          <cell r="A83" t="str">
            <v>EQ0167</v>
          </cell>
          <cell r="B83" t="str">
            <v>LTIMINDTREE LIMITED</v>
          </cell>
          <cell r="C83">
            <v>7037</v>
          </cell>
          <cell r="D83">
            <v>0</v>
          </cell>
          <cell r="E83">
            <v>5240.0356359243997</v>
          </cell>
          <cell r="F83">
            <v>36874130.770000003</v>
          </cell>
          <cell r="G83">
            <v>5385.05</v>
          </cell>
          <cell r="H83" t="str">
            <v xml:space="preserve"> </v>
          </cell>
          <cell r="I83">
            <v>37894596.850000001</v>
          </cell>
          <cell r="J83">
            <v>2.9369320000000001E-2</v>
          </cell>
        </row>
        <row r="84">
          <cell r="A84" t="str">
            <v>EQ0168</v>
          </cell>
          <cell r="B84" t="str">
            <v>JIO FINANCIAL SERVICES LTD.</v>
          </cell>
          <cell r="C84">
            <v>222635</v>
          </cell>
          <cell r="D84">
            <v>0</v>
          </cell>
          <cell r="E84">
            <v>82.692207245042326</v>
          </cell>
          <cell r="F84">
            <v>18410179.559999999</v>
          </cell>
          <cell r="G84">
            <v>358.15</v>
          </cell>
          <cell r="H84" t="str">
            <v xml:space="preserve"> </v>
          </cell>
          <cell r="I84">
            <v>79736725.25</v>
          </cell>
          <cell r="J84">
            <v>6.1798079999999998E-2</v>
          </cell>
        </row>
        <row r="85">
          <cell r="A85" t="str">
            <v>EQ0169</v>
          </cell>
          <cell r="B85" t="str">
            <v>SAMVARDHANA MOTHERSON INTERNATIONAL LIMITED</v>
          </cell>
          <cell r="C85">
            <v>290000</v>
          </cell>
          <cell r="D85">
            <v>0</v>
          </cell>
          <cell r="E85">
            <v>97.034548275862065</v>
          </cell>
          <cell r="F85">
            <v>28140019</v>
          </cell>
          <cell r="G85">
            <v>190.31</v>
          </cell>
          <cell r="H85" t="str">
            <v xml:space="preserve"> </v>
          </cell>
          <cell r="I85">
            <v>55189900</v>
          </cell>
          <cell r="J85">
            <v>4.2773640000000002E-2</v>
          </cell>
        </row>
        <row r="86">
          <cell r="A86" t="str">
            <v>EQ0170</v>
          </cell>
          <cell r="B86" t="str">
            <v>PI INDUSTRIES LIMITED</v>
          </cell>
          <cell r="C86">
            <v>2500</v>
          </cell>
          <cell r="D86">
            <v>0</v>
          </cell>
          <cell r="E86">
            <v>3492.6878360000001</v>
          </cell>
          <cell r="F86">
            <v>8731719.5899999999</v>
          </cell>
          <cell r="G86">
            <v>3798.75</v>
          </cell>
          <cell r="H86" t="str">
            <v xml:space="preserve"> </v>
          </cell>
          <cell r="I86">
            <v>9496875</v>
          </cell>
          <cell r="J86">
            <v>7.36033E-3</v>
          </cell>
        </row>
        <row r="87">
          <cell r="A87" t="str">
            <v>EQ0172</v>
          </cell>
          <cell r="B87" t="str">
            <v>SRF LIMITED</v>
          </cell>
          <cell r="C87">
            <v>3154</v>
          </cell>
          <cell r="D87">
            <v>0</v>
          </cell>
          <cell r="E87">
            <v>2271.5347748890299</v>
          </cell>
          <cell r="F87">
            <v>7164420.6799999997</v>
          </cell>
          <cell r="G87">
            <v>2436.0500000000002</v>
          </cell>
          <cell r="H87" t="str">
            <v xml:space="preserve"> </v>
          </cell>
          <cell r="I87">
            <v>7683301.7000000002</v>
          </cell>
          <cell r="J87">
            <v>5.9547599999999999E-3</v>
          </cell>
        </row>
        <row r="88">
          <cell r="A88" t="str">
            <v>EQ0173</v>
          </cell>
          <cell r="B88" t="str">
            <v>ICICI LOMBARD GENERAL INSURANCE COMPANY LIMITED</v>
          </cell>
          <cell r="C88">
            <v>10000</v>
          </cell>
          <cell r="D88">
            <v>2.2344451336466301E-3</v>
          </cell>
          <cell r="E88">
            <v>1444.6996449999999</v>
          </cell>
          <cell r="F88">
            <v>14446996.449999999</v>
          </cell>
          <cell r="G88">
            <v>1789.55</v>
          </cell>
          <cell r="H88" t="str">
            <v xml:space="preserve"> </v>
          </cell>
          <cell r="I88">
            <v>17895500</v>
          </cell>
          <cell r="J88">
            <v>1.386949E-2</v>
          </cell>
        </row>
        <row r="89">
          <cell r="A89" t="str">
            <v>EQ0176</v>
          </cell>
          <cell r="B89" t="str">
            <v>PERSISTENT SYSTEMS LIMITED</v>
          </cell>
          <cell r="C89">
            <v>8150</v>
          </cell>
          <cell r="D89">
            <v>0</v>
          </cell>
          <cell r="E89">
            <v>3417.7185570552147</v>
          </cell>
          <cell r="F89">
            <v>27854406.239999998</v>
          </cell>
          <cell r="G89">
            <v>4241.45</v>
          </cell>
          <cell r="H89" t="str">
            <v xml:space="preserve"> </v>
          </cell>
          <cell r="I89">
            <v>34567817.5</v>
          </cell>
          <cell r="J89">
            <v>2.6790979999999999E-2</v>
          </cell>
        </row>
        <row r="90">
          <cell r="A90" t="str">
            <v>EQQ0145</v>
          </cell>
          <cell r="B90" t="str">
            <v>NESTLE INDIA LTD</v>
          </cell>
          <cell r="C90">
            <v>60100</v>
          </cell>
          <cell r="D90">
            <v>0</v>
          </cell>
          <cell r="E90">
            <v>1888.3640371048255</v>
          </cell>
          <cell r="F90">
            <v>113490678.63</v>
          </cell>
          <cell r="G90">
            <v>2551.65</v>
          </cell>
          <cell r="H90" t="str">
            <v xml:space="preserve"> </v>
          </cell>
          <cell r="I90">
            <v>153354165</v>
          </cell>
          <cell r="J90">
            <v>0.11885355</v>
          </cell>
        </row>
        <row r="93">
          <cell r="A93" t="str">
            <v>GSECN001</v>
          </cell>
          <cell r="B93" t="str">
            <v xml:space="preserve">G-SEC 2036 -8.33%  (7.6.2036) </v>
          </cell>
          <cell r="C93">
            <v>550000</v>
          </cell>
          <cell r="D93">
            <v>0</v>
          </cell>
          <cell r="E93">
            <v>105.35454545454546</v>
          </cell>
          <cell r="F93">
            <v>57945000</v>
          </cell>
          <cell r="G93">
            <v>109.9785</v>
          </cell>
          <cell r="H93" t="str">
            <v xml:space="preserve"> </v>
          </cell>
          <cell r="I93">
            <v>60488175</v>
          </cell>
          <cell r="J93">
            <v>4.6879940000000002E-2</v>
          </cell>
        </row>
        <row r="94">
          <cell r="A94" t="str">
            <v>GSECN011</v>
          </cell>
          <cell r="B94" t="str">
            <v xml:space="preserve">7.50% G-SEC 2034 (10.08.2034) </v>
          </cell>
          <cell r="C94">
            <v>3000000</v>
          </cell>
          <cell r="D94">
            <v>0</v>
          </cell>
          <cell r="E94">
            <v>100.55666666666667</v>
          </cell>
          <cell r="F94">
            <v>301670000</v>
          </cell>
          <cell r="G94">
            <v>103.14</v>
          </cell>
          <cell r="H94" t="str">
            <v xml:space="preserve"> </v>
          </cell>
          <cell r="I94">
            <v>309420000</v>
          </cell>
          <cell r="J94">
            <v>0.23980872</v>
          </cell>
        </row>
        <row r="95">
          <cell r="A95" t="str">
            <v>GSECN016</v>
          </cell>
          <cell r="B95" t="str">
            <v xml:space="preserve">7.40% G-SEC 2035 </v>
          </cell>
          <cell r="C95">
            <v>9693000</v>
          </cell>
          <cell r="D95">
            <v>0</v>
          </cell>
          <cell r="E95">
            <v>99.593676880222844</v>
          </cell>
          <cell r="F95">
            <v>965361510</v>
          </cell>
          <cell r="G95">
            <v>102.64960000000001</v>
          </cell>
          <cell r="H95" t="str">
            <v xml:space="preserve"> </v>
          </cell>
          <cell r="I95">
            <v>994982572.79999995</v>
          </cell>
          <cell r="J95">
            <v>0.77113792000000003</v>
          </cell>
        </row>
        <row r="96">
          <cell r="A96" t="str">
            <v>GSECN019</v>
          </cell>
          <cell r="B96" t="str">
            <v xml:space="preserve">7.95% G-SEC 2032 (28.08.2032)   </v>
          </cell>
          <cell r="C96">
            <v>8300000</v>
          </cell>
          <cell r="D96">
            <v>0</v>
          </cell>
          <cell r="E96">
            <v>101.7955457120482</v>
          </cell>
          <cell r="F96">
            <v>844903029.40999997</v>
          </cell>
          <cell r="G96">
            <v>105.4472</v>
          </cell>
          <cell r="H96" t="str">
            <v xml:space="preserve"> </v>
          </cell>
          <cell r="I96">
            <v>875211760</v>
          </cell>
          <cell r="J96">
            <v>0.67831235999999995</v>
          </cell>
        </row>
        <row r="97">
          <cell r="A97" t="str">
            <v>GSECN087</v>
          </cell>
          <cell r="B97" t="str">
            <v>8.32% G-SEC 2032 (02.08.2032)</v>
          </cell>
          <cell r="C97">
            <v>367000</v>
          </cell>
          <cell r="D97">
            <v>0</v>
          </cell>
          <cell r="E97">
            <v>104.95</v>
          </cell>
          <cell r="F97">
            <v>38516650</v>
          </cell>
          <cell r="G97">
            <v>107.7338</v>
          </cell>
          <cell r="H97" t="str">
            <v xml:space="preserve"> </v>
          </cell>
          <cell r="I97">
            <v>39538304.600000001</v>
          </cell>
          <cell r="J97">
            <v>3.0643239999999999E-2</v>
          </cell>
        </row>
        <row r="98">
          <cell r="A98" t="str">
            <v>GSECN1002</v>
          </cell>
          <cell r="B98" t="str">
            <v>7.83% HARYANA SDL 2032 (12.10.2032)</v>
          </cell>
          <cell r="C98">
            <v>2514700</v>
          </cell>
          <cell r="D98">
            <v>0</v>
          </cell>
          <cell r="E98">
            <v>100.05567264484829</v>
          </cell>
          <cell r="F98">
            <v>251610000</v>
          </cell>
          <cell r="G98">
            <v>102.9247</v>
          </cell>
          <cell r="H98" t="str">
            <v xml:space="preserve"> </v>
          </cell>
          <cell r="I98">
            <v>258824743.09000003</v>
          </cell>
          <cell r="J98">
            <v>0.20059605</v>
          </cell>
        </row>
        <row r="99">
          <cell r="A99" t="str">
            <v>GSECN1004</v>
          </cell>
          <cell r="B99" t="str">
            <v>7.40% GSEC 2062(19.09.2062)</v>
          </cell>
          <cell r="C99">
            <v>11500000</v>
          </cell>
          <cell r="D99">
            <v>0</v>
          </cell>
          <cell r="E99">
            <v>100.88695652173914</v>
          </cell>
          <cell r="F99">
            <v>1160200000</v>
          </cell>
          <cell r="G99">
            <v>104.0338</v>
          </cell>
          <cell r="H99" t="str">
            <v xml:space="preserve"> </v>
          </cell>
          <cell r="I99">
            <v>1196388700</v>
          </cell>
          <cell r="J99">
            <v>0.92723301999999996</v>
          </cell>
        </row>
        <row r="100">
          <cell r="A100" t="str">
            <v>GSECN1005</v>
          </cell>
          <cell r="B100" t="str">
            <v>7.73% BIHAR SDL 2032 (19.10.2032)</v>
          </cell>
          <cell r="C100">
            <v>281200</v>
          </cell>
          <cell r="D100">
            <v>0</v>
          </cell>
          <cell r="E100">
            <v>100</v>
          </cell>
          <cell r="F100">
            <v>28120000</v>
          </cell>
          <cell r="G100">
            <v>102.11199999999999</v>
          </cell>
          <cell r="H100" t="str">
            <v xml:space="preserve"> </v>
          </cell>
          <cell r="I100">
            <v>28713894.399999999</v>
          </cell>
          <cell r="J100">
            <v>2.2254030000000001E-2</v>
          </cell>
        </row>
        <row r="101">
          <cell r="A101" t="str">
            <v>GSECN1006</v>
          </cell>
          <cell r="B101" t="str">
            <v>7.74% GOA SDL 2032 (19.10.2032)</v>
          </cell>
          <cell r="C101">
            <v>239000</v>
          </cell>
          <cell r="D101">
            <v>0</v>
          </cell>
          <cell r="E101">
            <v>100</v>
          </cell>
          <cell r="F101">
            <v>23900000</v>
          </cell>
          <cell r="G101">
            <v>102.31870000000001</v>
          </cell>
          <cell r="H101" t="str">
            <v xml:space="preserve"> </v>
          </cell>
          <cell r="I101">
            <v>24454169.300000001</v>
          </cell>
          <cell r="J101">
            <v>1.8952630000000002E-2</v>
          </cell>
        </row>
        <row r="102">
          <cell r="A102" t="str">
            <v>GSECN1007</v>
          </cell>
          <cell r="B102" t="str">
            <v>7.70% MAHARASHTRA SDL 2030 (19.10.2030)</v>
          </cell>
          <cell r="C102">
            <v>1000000</v>
          </cell>
          <cell r="D102">
            <v>0</v>
          </cell>
          <cell r="E102">
            <v>100</v>
          </cell>
          <cell r="F102">
            <v>100000000</v>
          </cell>
          <cell r="G102">
            <v>101.7163</v>
          </cell>
          <cell r="H102" t="str">
            <v xml:space="preserve"> </v>
          </cell>
          <cell r="I102">
            <v>101716300</v>
          </cell>
          <cell r="J102">
            <v>7.8832830000000007E-2</v>
          </cell>
        </row>
        <row r="103">
          <cell r="A103" t="str">
            <v>GSECN1015</v>
          </cell>
          <cell r="B103" t="str">
            <v>7.82% ASSAM SDL 2032 (02.11.2032)</v>
          </cell>
          <cell r="C103">
            <v>1836700</v>
          </cell>
          <cell r="D103">
            <v>0</v>
          </cell>
          <cell r="E103">
            <v>100</v>
          </cell>
          <cell r="F103">
            <v>183670000</v>
          </cell>
          <cell r="G103">
            <v>102.44889999999999</v>
          </cell>
          <cell r="H103" t="str">
            <v xml:space="preserve"> </v>
          </cell>
          <cell r="I103">
            <v>188167894.63</v>
          </cell>
          <cell r="J103">
            <v>0.14583512000000001</v>
          </cell>
        </row>
        <row r="104">
          <cell r="A104" t="str">
            <v>GSECN1017</v>
          </cell>
          <cell r="B104" t="str">
            <v>7.76% HARYANA SDL 2030 (9.11.2030)</v>
          </cell>
          <cell r="C104">
            <v>1117900</v>
          </cell>
          <cell r="D104">
            <v>0</v>
          </cell>
          <cell r="E104">
            <v>100</v>
          </cell>
          <cell r="F104">
            <v>111790000</v>
          </cell>
          <cell r="G104">
            <v>102.1152</v>
          </cell>
          <cell r="H104" t="str">
            <v xml:space="preserve"> </v>
          </cell>
          <cell r="I104">
            <v>114154582.08</v>
          </cell>
          <cell r="J104">
            <v>8.8472830000000002E-2</v>
          </cell>
        </row>
        <row r="105">
          <cell r="A105" t="str">
            <v>GSECN1028</v>
          </cell>
          <cell r="B105" t="str">
            <v>7.41% GS 2036 (19.12.2036)</v>
          </cell>
          <cell r="C105">
            <v>26600000</v>
          </cell>
          <cell r="D105">
            <v>0</v>
          </cell>
          <cell r="E105">
            <v>100.46762644022556</v>
          </cell>
          <cell r="F105">
            <v>2672438863.3099999</v>
          </cell>
          <cell r="G105">
            <v>102.98990000000001</v>
          </cell>
          <cell r="H105" t="str">
            <v xml:space="preserve"> </v>
          </cell>
          <cell r="I105">
            <v>2739531340</v>
          </cell>
          <cell r="J105">
            <v>2.12320954</v>
          </cell>
        </row>
        <row r="106">
          <cell r="A106" t="str">
            <v>GSECN1040</v>
          </cell>
          <cell r="B106" t="str">
            <v>7.57% TELANGANA SDL  2031 (18.01.2031)</v>
          </cell>
          <cell r="C106">
            <v>855200</v>
          </cell>
          <cell r="D106">
            <v>0</v>
          </cell>
          <cell r="E106">
            <v>100</v>
          </cell>
          <cell r="F106">
            <v>85520000</v>
          </cell>
          <cell r="G106">
            <v>101.0487</v>
          </cell>
          <cell r="H106" t="str">
            <v xml:space="preserve"> </v>
          </cell>
          <cell r="I106">
            <v>86416848.239999995</v>
          </cell>
          <cell r="J106">
            <v>6.6975350000000003E-2</v>
          </cell>
        </row>
        <row r="107">
          <cell r="A107" t="str">
            <v>GSECN1043</v>
          </cell>
          <cell r="B107" t="str">
            <v xml:space="preserve">7.64% GOA SDL 2033 (25.01.2033) </v>
          </cell>
          <cell r="C107">
            <v>729200</v>
          </cell>
          <cell r="D107">
            <v>0</v>
          </cell>
          <cell r="E107">
            <v>100</v>
          </cell>
          <cell r="F107">
            <v>72920000</v>
          </cell>
          <cell r="G107">
            <v>101.70440000000001</v>
          </cell>
          <cell r="H107" t="str">
            <v xml:space="preserve"> </v>
          </cell>
          <cell r="I107">
            <v>74162848.480000004</v>
          </cell>
          <cell r="J107">
            <v>5.7478179999999997E-2</v>
          </cell>
        </row>
        <row r="108">
          <cell r="A108" t="str">
            <v>GSECN1044</v>
          </cell>
          <cell r="B108" t="str">
            <v>7.65% HARYANA SDL 2033 (25.01.2033)</v>
          </cell>
          <cell r="C108">
            <v>926300</v>
          </cell>
          <cell r="D108">
            <v>0</v>
          </cell>
          <cell r="E108">
            <v>100</v>
          </cell>
          <cell r="F108">
            <v>92630000</v>
          </cell>
          <cell r="G108">
            <v>101.93340000000001</v>
          </cell>
          <cell r="H108" t="str">
            <v xml:space="preserve"> </v>
          </cell>
          <cell r="I108">
            <v>94420908.420000002</v>
          </cell>
          <cell r="J108">
            <v>7.3178709999999994E-2</v>
          </cell>
        </row>
        <row r="109">
          <cell r="A109" t="str">
            <v>GSECN1045</v>
          </cell>
          <cell r="B109" t="str">
            <v>7.64% MAHARASHTRA SDL 2033 (25.01.2033)</v>
          </cell>
          <cell r="C109">
            <v>213700</v>
          </cell>
          <cell r="D109">
            <v>0</v>
          </cell>
          <cell r="E109">
            <v>100</v>
          </cell>
          <cell r="F109">
            <v>21370000</v>
          </cell>
          <cell r="G109">
            <v>101.8459</v>
          </cell>
          <cell r="H109" t="str">
            <v xml:space="preserve"> </v>
          </cell>
          <cell r="I109">
            <v>21764468.829999998</v>
          </cell>
          <cell r="J109">
            <v>1.6868040000000001E-2</v>
          </cell>
        </row>
        <row r="110">
          <cell r="A110" t="str">
            <v>GSECN1046</v>
          </cell>
          <cell r="B110" t="str">
            <v>7.65% TAMILNADU SDL 2033 (25.01.2033)</v>
          </cell>
          <cell r="C110">
            <v>629900</v>
          </cell>
          <cell r="D110">
            <v>0</v>
          </cell>
          <cell r="E110">
            <v>100</v>
          </cell>
          <cell r="F110">
            <v>62990000</v>
          </cell>
          <cell r="G110">
            <v>102.0937</v>
          </cell>
          <cell r="H110" t="str">
            <v xml:space="preserve"> </v>
          </cell>
          <cell r="I110">
            <v>64308821.629999995</v>
          </cell>
          <cell r="J110">
            <v>4.9841040000000003E-2</v>
          </cell>
        </row>
        <row r="111">
          <cell r="A111" t="str">
            <v>GSECN1052</v>
          </cell>
          <cell r="B111" t="str">
            <v>7.26% GS 2033 (06.02.2033)</v>
          </cell>
          <cell r="C111">
            <v>8500000</v>
          </cell>
          <cell r="D111">
            <v>0</v>
          </cell>
          <cell r="E111">
            <v>100.21185185176471</v>
          </cell>
          <cell r="F111">
            <v>851800740.74000001</v>
          </cell>
          <cell r="G111">
            <v>101.23269999999999</v>
          </cell>
          <cell r="H111" t="str">
            <v xml:space="preserve"> </v>
          </cell>
          <cell r="I111">
            <v>860477950</v>
          </cell>
          <cell r="J111">
            <v>0.66689326000000004</v>
          </cell>
        </row>
        <row r="112">
          <cell r="A112" t="str">
            <v>GSECN1058</v>
          </cell>
          <cell r="B112" t="str">
            <v>7.71% ASSAM SDL 2033 (15.02.2033)</v>
          </cell>
          <cell r="C112">
            <v>1500000</v>
          </cell>
          <cell r="D112">
            <v>0</v>
          </cell>
          <cell r="E112">
            <v>100.07</v>
          </cell>
          <cell r="F112">
            <v>150105000</v>
          </cell>
          <cell r="G112">
            <v>102.268</v>
          </cell>
          <cell r="H112" t="str">
            <v xml:space="preserve"> </v>
          </cell>
          <cell r="I112">
            <v>153402000</v>
          </cell>
          <cell r="J112">
            <v>0.11889062</v>
          </cell>
        </row>
        <row r="113">
          <cell r="A113" t="str">
            <v>GSECN1077</v>
          </cell>
          <cell r="B113" t="str">
            <v>7.06% GS 2028  (10.04.2028)</v>
          </cell>
          <cell r="C113">
            <v>2000000</v>
          </cell>
          <cell r="D113">
            <v>0</v>
          </cell>
          <cell r="E113">
            <v>99.6</v>
          </cell>
          <cell r="F113">
            <v>199200000</v>
          </cell>
          <cell r="G113">
            <v>100.1601</v>
          </cell>
          <cell r="H113" t="str">
            <v xml:space="preserve"> </v>
          </cell>
          <cell r="I113">
            <v>200320200</v>
          </cell>
          <cell r="J113">
            <v>0.15525348</v>
          </cell>
        </row>
        <row r="114">
          <cell r="A114" t="str">
            <v>GSECN1082</v>
          </cell>
          <cell r="B114" t="str">
            <v>7.17% GS 2030 (17.04.2030)</v>
          </cell>
          <cell r="C114">
            <v>4300000</v>
          </cell>
          <cell r="D114">
            <v>0</v>
          </cell>
          <cell r="E114">
            <v>100.37441860465117</v>
          </cell>
          <cell r="F114">
            <v>431610000</v>
          </cell>
          <cell r="G114">
            <v>100.6651</v>
          </cell>
          <cell r="H114" t="str">
            <v xml:space="preserve"> </v>
          </cell>
          <cell r="I114">
            <v>432859930</v>
          </cell>
          <cell r="J114">
            <v>0.33547793999999997</v>
          </cell>
        </row>
        <row r="115">
          <cell r="A115" t="str">
            <v>GSECN1085</v>
          </cell>
          <cell r="B115" t="str">
            <v>7.36% ANDHRA PRADESH SDL 2034 (24.05.2034)</v>
          </cell>
          <cell r="C115">
            <v>1148300</v>
          </cell>
          <cell r="D115">
            <v>0</v>
          </cell>
          <cell r="E115">
            <v>100</v>
          </cell>
          <cell r="F115">
            <v>114830000</v>
          </cell>
          <cell r="G115">
            <v>99.940600000000003</v>
          </cell>
          <cell r="H115" t="str">
            <v xml:space="preserve"> </v>
          </cell>
          <cell r="I115">
            <v>114761790.98</v>
          </cell>
          <cell r="J115">
            <v>8.8943439999999999E-2</v>
          </cell>
        </row>
        <row r="116">
          <cell r="A116" t="str">
            <v>GSECN1090</v>
          </cell>
          <cell r="B116" t="str">
            <v>7.34% ASSAM SDL 2033 (07.06.2033)</v>
          </cell>
          <cell r="C116">
            <v>1860100</v>
          </cell>
          <cell r="D116">
            <v>0</v>
          </cell>
          <cell r="E116">
            <v>100</v>
          </cell>
          <cell r="F116">
            <v>186010000</v>
          </cell>
          <cell r="G116">
            <v>99.939400000000006</v>
          </cell>
          <cell r="H116" t="str">
            <v xml:space="preserve"> </v>
          </cell>
          <cell r="I116">
            <v>185897277.94</v>
          </cell>
          <cell r="J116">
            <v>0.14407533</v>
          </cell>
        </row>
        <row r="117">
          <cell r="A117" t="str">
            <v>GSECN1093</v>
          </cell>
          <cell r="B117" t="str">
            <v>7.25% GS 2063 (12.06.2063</v>
          </cell>
          <cell r="C117">
            <v>51494850</v>
          </cell>
          <cell r="D117">
            <v>0</v>
          </cell>
          <cell r="E117">
            <v>99.78814201808531</v>
          </cell>
          <cell r="F117">
            <v>5138575404.999999</v>
          </cell>
          <cell r="G117">
            <v>101.9739</v>
          </cell>
          <cell r="H117" t="str">
            <v xml:space="preserve"> </v>
          </cell>
          <cell r="I117">
            <v>5251130684.4200001</v>
          </cell>
          <cell r="J117">
            <v>4.0697657400000002</v>
          </cell>
        </row>
        <row r="118">
          <cell r="A118" t="str">
            <v>GSECN1094</v>
          </cell>
          <cell r="B118" t="str">
            <v>7.39% ANDHRA PRADESH SDL 2035 (14.06.2035)</v>
          </cell>
          <cell r="C118">
            <v>1697800</v>
          </cell>
          <cell r="D118">
            <v>0</v>
          </cell>
          <cell r="E118">
            <v>100</v>
          </cell>
          <cell r="F118">
            <v>169780000</v>
          </cell>
          <cell r="G118">
            <v>100.3386</v>
          </cell>
          <cell r="H118" t="str">
            <v xml:space="preserve"> </v>
          </cell>
          <cell r="I118">
            <v>170354875.08000001</v>
          </cell>
          <cell r="J118">
            <v>0.13202955</v>
          </cell>
        </row>
        <row r="119">
          <cell r="A119" t="str">
            <v>GSECN1098</v>
          </cell>
          <cell r="B119" t="str">
            <v>7.35% TAMIL NADU SDL 2033 (14.06.2033)</v>
          </cell>
          <cell r="C119">
            <v>591600</v>
          </cell>
          <cell r="D119">
            <v>0</v>
          </cell>
          <cell r="E119">
            <v>100</v>
          </cell>
          <cell r="F119">
            <v>59160000</v>
          </cell>
          <cell r="G119">
            <v>100.21810000000001</v>
          </cell>
          <cell r="H119" t="str">
            <v xml:space="preserve"> </v>
          </cell>
          <cell r="I119">
            <v>59289027.960000001</v>
          </cell>
          <cell r="J119">
            <v>4.5950570000000003E-2</v>
          </cell>
        </row>
        <row r="120">
          <cell r="A120" t="str">
            <v>GSECN1100</v>
          </cell>
          <cell r="B120" t="str">
            <v>7.30% GS 2053 (19.06.2053)</v>
          </cell>
          <cell r="C120">
            <v>66219900</v>
          </cell>
          <cell r="D120">
            <v>0</v>
          </cell>
          <cell r="E120">
            <v>99.53612305364399</v>
          </cell>
          <cell r="F120">
            <v>6591272115.000001</v>
          </cell>
          <cell r="G120">
            <v>102.9751</v>
          </cell>
          <cell r="H120" t="str">
            <v xml:space="preserve"> </v>
          </cell>
          <cell r="I120">
            <v>6819000824.4899998</v>
          </cell>
          <cell r="J120">
            <v>5.2849067400000003</v>
          </cell>
        </row>
        <row r="121">
          <cell r="A121" t="str">
            <v>GSECN1105</v>
          </cell>
          <cell r="B121" t="str">
            <v>7.45% ASSAM SDL 2033 (05.07.2033)</v>
          </cell>
          <cell r="C121">
            <v>1182200</v>
          </cell>
          <cell r="D121">
            <v>0</v>
          </cell>
          <cell r="E121">
            <v>100</v>
          </cell>
          <cell r="F121">
            <v>118220000</v>
          </cell>
          <cell r="G121">
            <v>100.6609</v>
          </cell>
          <cell r="H121" t="str">
            <v xml:space="preserve"> </v>
          </cell>
          <cell r="I121">
            <v>119001315.98</v>
          </cell>
          <cell r="J121">
            <v>9.2229179999999994E-2</v>
          </cell>
        </row>
        <row r="122">
          <cell r="A122" t="str">
            <v>GSECN1111</v>
          </cell>
          <cell r="B122" t="str">
            <v>7.47% HARYANA SDL 2035 (12.07.2035)</v>
          </cell>
          <cell r="C122">
            <v>551200</v>
          </cell>
          <cell r="D122">
            <v>0</v>
          </cell>
          <cell r="E122">
            <v>100</v>
          </cell>
          <cell r="F122">
            <v>55120000</v>
          </cell>
          <cell r="G122">
            <v>101.0428</v>
          </cell>
          <cell r="H122" t="str">
            <v xml:space="preserve"> </v>
          </cell>
          <cell r="I122">
            <v>55694791.359999999</v>
          </cell>
          <cell r="J122">
            <v>4.3164939999999999E-2</v>
          </cell>
        </row>
        <row r="123">
          <cell r="A123" t="str">
            <v>GSECN1113</v>
          </cell>
          <cell r="B123" t="str">
            <v xml:space="preserve">7.38% GOA SDL 2033 (19.07.2033) </v>
          </cell>
          <cell r="C123">
            <v>767700</v>
          </cell>
          <cell r="D123">
            <v>0</v>
          </cell>
          <cell r="E123">
            <v>100</v>
          </cell>
          <cell r="F123">
            <v>76770000</v>
          </cell>
          <cell r="G123">
            <v>100.07940000000001</v>
          </cell>
          <cell r="H123" t="str">
            <v xml:space="preserve"> </v>
          </cell>
          <cell r="I123">
            <v>76830955.379999995</v>
          </cell>
          <cell r="J123">
            <v>5.954603E-2</v>
          </cell>
        </row>
        <row r="124">
          <cell r="A124" t="str">
            <v>GSECN1114</v>
          </cell>
          <cell r="B124" t="str">
            <v>7.18% GS 2037 (24.07.2037)</v>
          </cell>
          <cell r="C124">
            <v>24480000</v>
          </cell>
          <cell r="D124">
            <v>0</v>
          </cell>
          <cell r="E124">
            <v>99.207585613153597</v>
          </cell>
          <cell r="F124">
            <v>2428601695.8099999</v>
          </cell>
          <cell r="G124">
            <v>101.1507</v>
          </cell>
          <cell r="H124" t="str">
            <v xml:space="preserve"> </v>
          </cell>
          <cell r="I124">
            <v>2476169136</v>
          </cell>
          <cell r="J124">
            <v>1.9190968399999999</v>
          </cell>
        </row>
        <row r="125">
          <cell r="A125" t="str">
            <v>GSECN1118</v>
          </cell>
          <cell r="B125" t="str">
            <v>7.40% UTTAR PRADESH SDL 2033 (26.07.2033)</v>
          </cell>
          <cell r="C125">
            <v>1553400</v>
          </cell>
          <cell r="D125">
            <v>15534000000</v>
          </cell>
          <cell r="E125">
            <v>100</v>
          </cell>
          <cell r="F125">
            <v>155340000</v>
          </cell>
          <cell r="G125">
            <v>100.4171</v>
          </cell>
          <cell r="H125" t="str">
            <v xml:space="preserve"> </v>
          </cell>
          <cell r="I125">
            <v>155987923.13999999</v>
          </cell>
          <cell r="J125">
            <v>0.12089477999999999</v>
          </cell>
        </row>
        <row r="126">
          <cell r="A126" t="str">
            <v>GSECN1124</v>
          </cell>
          <cell r="B126" t="str">
            <v>7.45% TELANGANA SDL 2040 (02.08.2040)</v>
          </cell>
          <cell r="C126">
            <v>1392800</v>
          </cell>
          <cell r="D126">
            <v>0</v>
          </cell>
          <cell r="E126">
            <v>100</v>
          </cell>
          <cell r="F126">
            <v>139280000</v>
          </cell>
          <cell r="G126">
            <v>101.1189</v>
          </cell>
          <cell r="H126" t="str">
            <v xml:space="preserve"> </v>
          </cell>
          <cell r="I126">
            <v>140838403.91999999</v>
          </cell>
          <cell r="J126">
            <v>0.1091535</v>
          </cell>
        </row>
        <row r="127">
          <cell r="A127" t="str">
            <v>GSECN1126</v>
          </cell>
          <cell r="B127" t="str">
            <v>7.47% TELANGANA SDL 2032 (09.08.2032)</v>
          </cell>
          <cell r="C127">
            <v>1110600</v>
          </cell>
          <cell r="D127">
            <v>0</v>
          </cell>
          <cell r="E127">
            <v>100</v>
          </cell>
          <cell r="F127">
            <v>111060000</v>
          </cell>
          <cell r="G127">
            <v>100.5643</v>
          </cell>
          <cell r="H127" t="str">
            <v xml:space="preserve"> </v>
          </cell>
          <cell r="I127">
            <v>111686711.58</v>
          </cell>
          <cell r="J127">
            <v>8.6560170000000006E-2</v>
          </cell>
        </row>
        <row r="128">
          <cell r="A128" t="str">
            <v>GSECN1128</v>
          </cell>
          <cell r="B128" t="str">
            <v>7.49% HARYANA SDL 2033 (17.08.2033)</v>
          </cell>
          <cell r="C128">
            <v>436600</v>
          </cell>
          <cell r="D128">
            <v>0</v>
          </cell>
          <cell r="E128">
            <v>100</v>
          </cell>
          <cell r="F128">
            <v>43660000</v>
          </cell>
          <cell r="G128">
            <v>100.96769999999999</v>
          </cell>
          <cell r="H128" t="str">
            <v xml:space="preserve"> </v>
          </cell>
          <cell r="I128">
            <v>44082497.82</v>
          </cell>
          <cell r="J128">
            <v>3.4165109999999999E-2</v>
          </cell>
        </row>
        <row r="129">
          <cell r="A129" t="str">
            <v>GSECN1129</v>
          </cell>
          <cell r="B129" t="str">
            <v>7.50% BIHAR SDL 2031 (17.08.2031)</v>
          </cell>
          <cell r="C129">
            <v>314200</v>
          </cell>
          <cell r="D129">
            <v>0</v>
          </cell>
          <cell r="E129">
            <v>100</v>
          </cell>
          <cell r="F129">
            <v>31420000</v>
          </cell>
          <cell r="G129">
            <v>100.6694</v>
          </cell>
          <cell r="H129" t="str">
            <v xml:space="preserve"> </v>
          </cell>
          <cell r="I129">
            <v>31630325.48</v>
          </cell>
          <cell r="J129">
            <v>2.4514339999999999E-2</v>
          </cell>
        </row>
        <row r="130">
          <cell r="A130" t="str">
            <v>GSECN1130</v>
          </cell>
          <cell r="B130" t="str">
            <v>7.50% UTTAR PRADESH SDL 2035(17.08.2035)</v>
          </cell>
          <cell r="C130">
            <v>142800</v>
          </cell>
          <cell r="D130">
            <v>1428000000</v>
          </cell>
          <cell r="E130">
            <v>100</v>
          </cell>
          <cell r="F130">
            <v>14280000</v>
          </cell>
          <cell r="G130">
            <v>101.1896</v>
          </cell>
          <cell r="H130" t="str">
            <v xml:space="preserve"> </v>
          </cell>
          <cell r="I130">
            <v>14449874.880000001</v>
          </cell>
          <cell r="J130">
            <v>1.119904E-2</v>
          </cell>
        </row>
        <row r="131">
          <cell r="A131" t="str">
            <v>GSECN1131</v>
          </cell>
          <cell r="B131" t="str">
            <v>7.18% GS 2033 (14.08.2033)</v>
          </cell>
          <cell r="C131">
            <v>2000000</v>
          </cell>
          <cell r="D131">
            <v>0</v>
          </cell>
          <cell r="E131">
            <v>99.768749999999997</v>
          </cell>
          <cell r="F131">
            <v>199537500</v>
          </cell>
          <cell r="G131">
            <v>100.84699999999999</v>
          </cell>
          <cell r="H131" t="str">
            <v xml:space="preserve"> </v>
          </cell>
          <cell r="I131">
            <v>201694000</v>
          </cell>
          <cell r="J131">
            <v>0.15631821000000001</v>
          </cell>
        </row>
        <row r="132">
          <cell r="A132" t="str">
            <v>GSECN1134</v>
          </cell>
          <cell r="B132" t="str">
            <v>7.45% ANDHRA PRADESH SDL 2034 (30.08.2034)</v>
          </cell>
          <cell r="C132">
            <v>835300</v>
          </cell>
          <cell r="D132">
            <v>0</v>
          </cell>
          <cell r="E132">
            <v>100</v>
          </cell>
          <cell r="F132">
            <v>83530000</v>
          </cell>
          <cell r="G132">
            <v>100.57170000000001</v>
          </cell>
          <cell r="H132" t="str">
            <v xml:space="preserve"> </v>
          </cell>
          <cell r="I132">
            <v>84007541.010000005</v>
          </cell>
          <cell r="J132">
            <v>6.5108079999999999E-2</v>
          </cell>
        </row>
        <row r="133">
          <cell r="A133" t="str">
            <v>GSECN1135</v>
          </cell>
          <cell r="B133" t="str">
            <v>7.45% HARYANA SDL 2035 (30.08.2035)</v>
          </cell>
          <cell r="C133">
            <v>85000</v>
          </cell>
          <cell r="D133">
            <v>0</v>
          </cell>
          <cell r="E133">
            <v>100</v>
          </cell>
          <cell r="F133">
            <v>8500000</v>
          </cell>
          <cell r="G133">
            <v>100.88939999999999</v>
          </cell>
          <cell r="H133" t="str">
            <v xml:space="preserve"> </v>
          </cell>
          <cell r="I133">
            <v>8575599</v>
          </cell>
          <cell r="J133">
            <v>6.6463199999999998E-3</v>
          </cell>
        </row>
        <row r="134">
          <cell r="A134" t="str">
            <v>GSECN1148</v>
          </cell>
          <cell r="B134" t="str">
            <v>7.49% GOA SDL 2033 (27.09.2033)</v>
          </cell>
          <cell r="C134">
            <v>507900</v>
          </cell>
          <cell r="D134">
            <v>0</v>
          </cell>
          <cell r="E134">
            <v>100</v>
          </cell>
          <cell r="F134">
            <v>50790000</v>
          </cell>
          <cell r="G134">
            <v>100.7976</v>
          </cell>
          <cell r="H134" t="str">
            <v xml:space="preserve"> </v>
          </cell>
          <cell r="I134">
            <v>51195101.039999999</v>
          </cell>
          <cell r="J134">
            <v>3.9677560000000001E-2</v>
          </cell>
        </row>
        <row r="135">
          <cell r="A135" t="str">
            <v>GSECN1149</v>
          </cell>
          <cell r="B135" t="str">
            <v>7.47% HARYANA SDL 2033 (27.09.2033)</v>
          </cell>
          <cell r="C135">
            <v>903400</v>
          </cell>
          <cell r="D135">
            <v>0</v>
          </cell>
          <cell r="E135">
            <v>100</v>
          </cell>
          <cell r="F135">
            <v>90340000</v>
          </cell>
          <cell r="G135">
            <v>100.83969999999999</v>
          </cell>
          <cell r="H135" t="str">
            <v xml:space="preserve"> </v>
          </cell>
          <cell r="I135">
            <v>91098584.980000004</v>
          </cell>
          <cell r="J135">
            <v>7.0603819999999998E-2</v>
          </cell>
        </row>
        <row r="136">
          <cell r="A136" t="str">
            <v>GSECN1178</v>
          </cell>
          <cell r="B136" t="str">
            <v>7.72% HARYANA SDL 2035(08.11.2035)</v>
          </cell>
          <cell r="C136">
            <v>685100</v>
          </cell>
          <cell r="D136">
            <v>0</v>
          </cell>
          <cell r="E136">
            <v>100</v>
          </cell>
          <cell r="F136">
            <v>68510000</v>
          </cell>
          <cell r="G136">
            <v>102.9564</v>
          </cell>
          <cell r="H136" t="str">
            <v xml:space="preserve"> </v>
          </cell>
          <cell r="I136">
            <v>70535429.640000001</v>
          </cell>
          <cell r="J136">
            <v>5.466683E-2</v>
          </cell>
        </row>
        <row r="137">
          <cell r="A137" t="str">
            <v>GSECN1179</v>
          </cell>
          <cell r="B137" t="str">
            <v>7.70% KARNATAKA SDL 2033 (08.11.2033)</v>
          </cell>
          <cell r="C137">
            <v>459800</v>
          </cell>
          <cell r="D137">
            <v>0</v>
          </cell>
          <cell r="E137">
            <v>100</v>
          </cell>
          <cell r="F137">
            <v>45980000</v>
          </cell>
          <cell r="G137">
            <v>102.3476</v>
          </cell>
          <cell r="H137" t="str">
            <v xml:space="preserve"> </v>
          </cell>
          <cell r="I137">
            <v>47059426.479999997</v>
          </cell>
          <cell r="J137">
            <v>3.6472310000000001E-2</v>
          </cell>
        </row>
        <row r="138">
          <cell r="A138" t="str">
            <v>GSECN1187</v>
          </cell>
          <cell r="B138" t="str">
            <v>7.74% HIMACHAL PRADESH SDL 2038 (15.11.2038)</v>
          </cell>
          <cell r="C138">
            <v>477500</v>
          </cell>
          <cell r="D138">
            <v>0</v>
          </cell>
          <cell r="E138">
            <v>100</v>
          </cell>
          <cell r="F138">
            <v>47750000</v>
          </cell>
          <cell r="G138">
            <v>103.44759999999999</v>
          </cell>
          <cell r="H138" t="str">
            <v xml:space="preserve"> </v>
          </cell>
          <cell r="I138">
            <v>49396229</v>
          </cell>
          <cell r="J138">
            <v>3.828339E-2</v>
          </cell>
        </row>
        <row r="139">
          <cell r="A139" t="str">
            <v>GSECN1189</v>
          </cell>
          <cell r="B139" t="str">
            <v>7.70% MAHARASHTRA SDL 2034(15.11.2034)</v>
          </cell>
          <cell r="C139">
            <v>866200</v>
          </cell>
          <cell r="D139">
            <v>0</v>
          </cell>
          <cell r="E139">
            <v>100</v>
          </cell>
          <cell r="F139">
            <v>86620000</v>
          </cell>
          <cell r="G139">
            <v>102.4148</v>
          </cell>
          <cell r="H139" t="str">
            <v xml:space="preserve"> </v>
          </cell>
          <cell r="I139">
            <v>88711699.760000005</v>
          </cell>
          <cell r="J139">
            <v>6.8753919999999996E-2</v>
          </cell>
        </row>
        <row r="140">
          <cell r="A140" t="str">
            <v>GSECN1194</v>
          </cell>
          <cell r="B140" t="str">
            <v>7.68% TELANGANA SDL 2037(22.11.2037)</v>
          </cell>
          <cell r="C140">
            <v>1979700</v>
          </cell>
          <cell r="D140">
            <v>0</v>
          </cell>
          <cell r="E140">
            <v>100</v>
          </cell>
          <cell r="F140">
            <v>197970000</v>
          </cell>
          <cell r="G140">
            <v>102.54300000000001</v>
          </cell>
          <cell r="H140" t="str">
            <v xml:space="preserve"> </v>
          </cell>
          <cell r="I140">
            <v>203004377.09999999</v>
          </cell>
          <cell r="J140">
            <v>0.15733378000000001</v>
          </cell>
        </row>
        <row r="141">
          <cell r="A141" t="str">
            <v>GSECN1210</v>
          </cell>
          <cell r="B141" t="str">
            <v>7.73% KARNATAKA SDL 2035 (03.01.2035)</v>
          </cell>
          <cell r="C141">
            <v>676500</v>
          </cell>
          <cell r="D141">
            <v>0</v>
          </cell>
          <cell r="E141">
            <v>100</v>
          </cell>
          <cell r="F141">
            <v>67650000</v>
          </cell>
          <cell r="G141">
            <v>102.81359999999999</v>
          </cell>
          <cell r="H141" t="str">
            <v xml:space="preserve"> </v>
          </cell>
          <cell r="I141">
            <v>69553400.400000006</v>
          </cell>
          <cell r="J141">
            <v>5.3905729999999999E-2</v>
          </cell>
        </row>
        <row r="142">
          <cell r="A142" t="str">
            <v>GSECN1211</v>
          </cell>
          <cell r="B142" t="str">
            <v>7.73% BIHAR SDL 2039 (03.01.2039)</v>
          </cell>
          <cell r="C142">
            <v>1908000</v>
          </cell>
          <cell r="D142">
            <v>0</v>
          </cell>
          <cell r="E142">
            <v>100</v>
          </cell>
          <cell r="F142">
            <v>190800000</v>
          </cell>
          <cell r="G142">
            <v>103.2608</v>
          </cell>
          <cell r="H142" t="str">
            <v xml:space="preserve"> </v>
          </cell>
          <cell r="I142">
            <v>197021606.40000001</v>
          </cell>
          <cell r="J142">
            <v>0.15269698000000001</v>
          </cell>
        </row>
        <row r="143">
          <cell r="A143" t="str">
            <v>GSECN1214</v>
          </cell>
          <cell r="B143" t="str">
            <v>7.72% KARNATAKA SDL2037 (10.01.2037)</v>
          </cell>
          <cell r="C143">
            <v>891400</v>
          </cell>
          <cell r="D143">
            <v>0</v>
          </cell>
          <cell r="E143">
            <v>100</v>
          </cell>
          <cell r="F143">
            <v>89140000</v>
          </cell>
          <cell r="G143">
            <v>102.9131</v>
          </cell>
          <cell r="H143" t="str">
            <v xml:space="preserve"> </v>
          </cell>
          <cell r="I143">
            <v>91736737.340000004</v>
          </cell>
          <cell r="J143">
            <v>7.1098410000000001E-2</v>
          </cell>
        </row>
        <row r="144">
          <cell r="A144" t="str">
            <v>GSECN1217</v>
          </cell>
          <cell r="B144" t="str">
            <v>7.73% MAHARASHTRA SDL 2036 (10.01.2036)</v>
          </cell>
          <cell r="C144">
            <v>790000</v>
          </cell>
          <cell r="D144">
            <v>0</v>
          </cell>
          <cell r="E144">
            <v>100</v>
          </cell>
          <cell r="F144">
            <v>79000000</v>
          </cell>
          <cell r="G144">
            <v>103.11660000000001</v>
          </cell>
          <cell r="H144" t="str">
            <v xml:space="preserve"> </v>
          </cell>
          <cell r="I144">
            <v>81462114</v>
          </cell>
          <cell r="J144">
            <v>6.3135300000000005E-2</v>
          </cell>
        </row>
        <row r="145">
          <cell r="A145" t="str">
            <v>GSECN1225</v>
          </cell>
          <cell r="B145" t="str">
            <v>7.46% GS 2073 (06.11.2073)</v>
          </cell>
          <cell r="C145">
            <v>4500000</v>
          </cell>
          <cell r="D145">
            <v>0</v>
          </cell>
          <cell r="E145">
            <v>101.59888888888889</v>
          </cell>
          <cell r="F145">
            <v>457195000</v>
          </cell>
          <cell r="G145">
            <v>105.03579999999999</v>
          </cell>
          <cell r="H145" t="str">
            <v xml:space="preserve"> </v>
          </cell>
          <cell r="I145">
            <v>472661100</v>
          </cell>
          <cell r="J145">
            <v>0.36632491</v>
          </cell>
        </row>
        <row r="146">
          <cell r="A146" t="str">
            <v>GSECN1234</v>
          </cell>
          <cell r="B146" t="str">
            <v>7.45% KARNATAKA SDL 2035 (20.03.2035)</v>
          </cell>
          <cell r="C146">
            <v>1116000</v>
          </cell>
          <cell r="D146">
            <v>0</v>
          </cell>
          <cell r="E146">
            <v>100</v>
          </cell>
          <cell r="F146">
            <v>111600000</v>
          </cell>
          <cell r="G146">
            <v>100.78270000000001</v>
          </cell>
          <cell r="H146" t="str">
            <v xml:space="preserve"> </v>
          </cell>
          <cell r="I146">
            <v>112473493.2</v>
          </cell>
          <cell r="J146">
            <v>8.7169940000000001E-2</v>
          </cell>
        </row>
        <row r="147">
          <cell r="A147" t="str">
            <v>GSECN1235</v>
          </cell>
          <cell r="B147" t="str">
            <v>7.46% RAJASTHAN  SDL 2034 (20.03.2034)</v>
          </cell>
          <cell r="C147">
            <v>1133200</v>
          </cell>
          <cell r="D147">
            <v>0</v>
          </cell>
          <cell r="E147">
            <v>100</v>
          </cell>
          <cell r="F147">
            <v>113320000</v>
          </cell>
          <cell r="G147">
            <v>100.867</v>
          </cell>
          <cell r="H147" t="str">
            <v xml:space="preserve"> </v>
          </cell>
          <cell r="I147">
            <v>114302484.40000001</v>
          </cell>
          <cell r="J147">
            <v>8.8587460000000007E-2</v>
          </cell>
        </row>
        <row r="148">
          <cell r="A148" t="str">
            <v>GSECN1245</v>
          </cell>
          <cell r="B148" t="str">
            <v>7.10% GS 2034 (08.04.2034)</v>
          </cell>
          <cell r="C148">
            <v>4400000</v>
          </cell>
          <cell r="D148">
            <v>0</v>
          </cell>
          <cell r="E148">
            <v>100.22113636363636</v>
          </cell>
          <cell r="F148">
            <v>440973000</v>
          </cell>
          <cell r="G148">
            <v>100.6306</v>
          </cell>
          <cell r="H148" t="str">
            <v xml:space="preserve"> </v>
          </cell>
          <cell r="I148">
            <v>442774640</v>
          </cell>
          <cell r="J148">
            <v>0.34316211000000002</v>
          </cell>
        </row>
        <row r="149">
          <cell r="A149" t="str">
            <v>GSECN1246</v>
          </cell>
          <cell r="B149" t="str">
            <v>7.34% GS 2064 (22.04.2064)</v>
          </cell>
          <cell r="C149">
            <v>18596600</v>
          </cell>
          <cell r="D149">
            <v>0</v>
          </cell>
          <cell r="E149">
            <v>102.45501865932482</v>
          </cell>
          <cell r="F149">
            <v>1905315000</v>
          </cell>
          <cell r="G149">
            <v>103.16030000000001</v>
          </cell>
          <cell r="H149" t="str">
            <v xml:space="preserve"> </v>
          </cell>
          <cell r="I149">
            <v>1918430834.98</v>
          </cell>
          <cell r="J149">
            <v>1.4868348499999999</v>
          </cell>
        </row>
        <row r="150">
          <cell r="A150" t="str">
            <v>GSECN1251</v>
          </cell>
          <cell r="B150" t="str">
            <v>7.23% GS 2039  (15.04.2039)</v>
          </cell>
          <cell r="C150">
            <v>10000000</v>
          </cell>
          <cell r="D150">
            <v>0</v>
          </cell>
          <cell r="E150">
            <v>101.5925</v>
          </cell>
          <cell r="F150">
            <v>1015925000</v>
          </cell>
          <cell r="G150">
            <v>101.791</v>
          </cell>
          <cell r="H150" t="str">
            <v xml:space="preserve"> </v>
          </cell>
          <cell r="I150">
            <v>1017910000</v>
          </cell>
          <cell r="J150">
            <v>0.78890727999999999</v>
          </cell>
        </row>
        <row r="151">
          <cell r="A151" t="str">
            <v>GSECN1252</v>
          </cell>
          <cell r="B151" t="str">
            <v>7.47% ANDHRA PRADESH SDL 2037 (08.05.2037)</v>
          </cell>
          <cell r="C151">
            <v>804400</v>
          </cell>
          <cell r="D151">
            <v>0</v>
          </cell>
          <cell r="E151">
            <v>100</v>
          </cell>
          <cell r="F151">
            <v>80440000</v>
          </cell>
          <cell r="G151">
            <v>100.7473</v>
          </cell>
          <cell r="H151" t="str">
            <v xml:space="preserve"> </v>
          </cell>
          <cell r="I151">
            <v>81041128.120000005</v>
          </cell>
          <cell r="J151">
            <v>6.2809030000000002E-2</v>
          </cell>
        </row>
        <row r="152">
          <cell r="A152" t="str">
            <v>GSECN1253</v>
          </cell>
          <cell r="B152" t="str">
            <v>7.46% ANDHRA PRADESH SDL 2038 (08.05.2038)</v>
          </cell>
          <cell r="C152">
            <v>959900</v>
          </cell>
          <cell r="D152">
            <v>0</v>
          </cell>
          <cell r="E152">
            <v>100</v>
          </cell>
          <cell r="F152">
            <v>95990000</v>
          </cell>
          <cell r="G152">
            <v>100.5909</v>
          </cell>
          <cell r="H152" t="str">
            <v xml:space="preserve"> </v>
          </cell>
          <cell r="I152">
            <v>96557204.909999996</v>
          </cell>
          <cell r="J152">
            <v>7.4834399999999995E-2</v>
          </cell>
        </row>
        <row r="153">
          <cell r="A153" t="str">
            <v>GSECN1255</v>
          </cell>
          <cell r="B153" t="str">
            <v>7.45% ANDHRA PRADESH SDL 2040 (15.05.2040)</v>
          </cell>
          <cell r="C153">
            <v>542000</v>
          </cell>
          <cell r="D153">
            <v>0</v>
          </cell>
          <cell r="E153">
            <v>100</v>
          </cell>
          <cell r="F153">
            <v>54200000</v>
          </cell>
          <cell r="G153">
            <v>101.16589999999999</v>
          </cell>
          <cell r="H153" t="str">
            <v xml:space="preserve"> </v>
          </cell>
          <cell r="I153">
            <v>54831917.799999997</v>
          </cell>
          <cell r="J153">
            <v>4.2496190000000003E-2</v>
          </cell>
        </row>
        <row r="154">
          <cell r="A154" t="str">
            <v>GSECN1256</v>
          </cell>
          <cell r="B154" t="str">
            <v>7.42% ANDHRA PRADESH SDL 2045 (15.05.2045)</v>
          </cell>
          <cell r="C154">
            <v>1068600</v>
          </cell>
          <cell r="D154">
            <v>0</v>
          </cell>
          <cell r="E154">
            <v>100</v>
          </cell>
          <cell r="F154">
            <v>106860000</v>
          </cell>
          <cell r="G154">
            <v>100.69450000000001</v>
          </cell>
          <cell r="H154" t="str">
            <v xml:space="preserve"> </v>
          </cell>
          <cell r="I154">
            <v>107602142.7</v>
          </cell>
          <cell r="J154">
            <v>8.339452E-2</v>
          </cell>
        </row>
        <row r="155">
          <cell r="A155" t="str">
            <v>GSECN1261</v>
          </cell>
          <cell r="B155" t="str">
            <v>7.37% PUNJAB SDL 2036 (29.05.2036)</v>
          </cell>
          <cell r="C155">
            <v>1818200</v>
          </cell>
          <cell r="D155">
            <v>0</v>
          </cell>
          <cell r="E155">
            <v>100</v>
          </cell>
          <cell r="F155">
            <v>181820000</v>
          </cell>
          <cell r="G155">
            <v>100.0538</v>
          </cell>
          <cell r="H155" t="str">
            <v xml:space="preserve"> </v>
          </cell>
          <cell r="I155">
            <v>181917819.16</v>
          </cell>
          <cell r="J155">
            <v>0.14099113999999999</v>
          </cell>
        </row>
        <row r="156">
          <cell r="A156" t="str">
            <v>GSECN1262</v>
          </cell>
          <cell r="B156" t="str">
            <v>7.38% TAMIL NADU SDL 2034 (29.05.2034)</v>
          </cell>
          <cell r="C156">
            <v>166700</v>
          </cell>
          <cell r="D156">
            <v>0</v>
          </cell>
          <cell r="E156">
            <v>100</v>
          </cell>
          <cell r="F156">
            <v>16670000</v>
          </cell>
          <cell r="G156">
            <v>100.0896</v>
          </cell>
          <cell r="H156" t="str">
            <v xml:space="preserve"> </v>
          </cell>
          <cell r="I156">
            <v>16684936.32</v>
          </cell>
          <cell r="J156">
            <v>1.293127E-2</v>
          </cell>
        </row>
        <row r="157">
          <cell r="A157" t="str">
            <v>GSECN1267</v>
          </cell>
          <cell r="B157" t="str">
            <v>7.44% TELANGANA SDL 2040(05.06.2040)</v>
          </cell>
          <cell r="C157">
            <v>2232600</v>
          </cell>
          <cell r="D157">
            <v>0</v>
          </cell>
          <cell r="E157">
            <v>100.0806234883096</v>
          </cell>
          <cell r="F157">
            <v>223440000</v>
          </cell>
          <cell r="G157">
            <v>101.0213</v>
          </cell>
          <cell r="H157" t="str">
            <v xml:space="preserve"> </v>
          </cell>
          <cell r="I157">
            <v>225540154.38</v>
          </cell>
          <cell r="J157">
            <v>0.17479960999999999</v>
          </cell>
        </row>
        <row r="158">
          <cell r="A158" t="str">
            <v>GSECN1269</v>
          </cell>
          <cell r="B158" t="str">
            <v>7.35% TELANGANA SDL 2036(19.06.2036)</v>
          </cell>
          <cell r="C158">
            <v>1666000</v>
          </cell>
          <cell r="D158">
            <v>0</v>
          </cell>
          <cell r="E158">
            <v>100</v>
          </cell>
          <cell r="F158">
            <v>166600000</v>
          </cell>
          <cell r="G158">
            <v>100.249</v>
          </cell>
          <cell r="H158" t="str">
            <v xml:space="preserve"> </v>
          </cell>
          <cell r="I158">
            <v>167014834</v>
          </cell>
          <cell r="J158">
            <v>0.12944093000000001</v>
          </cell>
        </row>
        <row r="159">
          <cell r="A159" t="str">
            <v>GSECN1271</v>
          </cell>
          <cell r="B159" t="str">
            <v>7.31% ANDHRA PRADESH SDL 2044 (26/06/2044)</v>
          </cell>
          <cell r="C159">
            <v>616000</v>
          </cell>
          <cell r="D159">
            <v>0</v>
          </cell>
          <cell r="E159">
            <v>100</v>
          </cell>
          <cell r="F159">
            <v>61600000</v>
          </cell>
          <cell r="G159">
            <v>99.862899999999996</v>
          </cell>
          <cell r="H159" t="str">
            <v xml:space="preserve"> </v>
          </cell>
          <cell r="I159">
            <v>61515546.399999999</v>
          </cell>
          <cell r="J159">
            <v>4.7676179999999999E-2</v>
          </cell>
        </row>
        <row r="160">
          <cell r="A160" t="str">
            <v>GSECN1274</v>
          </cell>
          <cell r="B160" t="str">
            <v>7.31% TELANGANA  SDL 2042 (26.06.2042)</v>
          </cell>
          <cell r="C160">
            <v>1195800</v>
          </cell>
          <cell r="D160">
            <v>0</v>
          </cell>
          <cell r="E160">
            <v>100</v>
          </cell>
          <cell r="F160">
            <v>119580000</v>
          </cell>
          <cell r="G160">
            <v>99.582899999999995</v>
          </cell>
          <cell r="H160" t="str">
            <v xml:space="preserve"> </v>
          </cell>
          <cell r="I160">
            <v>119081231.81999999</v>
          </cell>
          <cell r="J160">
            <v>9.2291120000000004E-2</v>
          </cell>
        </row>
        <row r="161">
          <cell r="A161" t="str">
            <v>GSECN144</v>
          </cell>
          <cell r="B161" t="str">
            <v>8.83% G-SEC 2041 (12.12.2041)</v>
          </cell>
          <cell r="C161">
            <v>340500</v>
          </cell>
          <cell r="D161">
            <v>0</v>
          </cell>
          <cell r="E161">
            <v>114.96490455212923</v>
          </cell>
          <cell r="F161">
            <v>39145550</v>
          </cell>
          <cell r="G161">
            <v>117.6005</v>
          </cell>
          <cell r="H161" t="str">
            <v xml:space="preserve"> </v>
          </cell>
          <cell r="I161">
            <v>40042970.25</v>
          </cell>
          <cell r="J161">
            <v>3.1034369999999999E-2</v>
          </cell>
        </row>
        <row r="162">
          <cell r="A162" t="str">
            <v>GSECN165</v>
          </cell>
          <cell r="B162" t="str">
            <v>8.30% G-SEC 2042 (31.12.2042)</v>
          </cell>
          <cell r="C162">
            <v>2000000</v>
          </cell>
          <cell r="D162">
            <v>0</v>
          </cell>
          <cell r="E162">
            <v>113.63</v>
          </cell>
          <cell r="F162">
            <v>227260000</v>
          </cell>
          <cell r="G162">
            <v>112.9605</v>
          </cell>
          <cell r="H162" t="str">
            <v xml:space="preserve"> </v>
          </cell>
          <cell r="I162">
            <v>225921000</v>
          </cell>
          <cell r="J162">
            <v>0.17509477000000001</v>
          </cell>
        </row>
        <row r="163">
          <cell r="A163" t="str">
            <v>GSECN196</v>
          </cell>
          <cell r="B163" t="str">
            <v>9.20% G-SEC 2030 (30.09.2030)</v>
          </cell>
          <cell r="C163">
            <v>764400</v>
          </cell>
          <cell r="D163">
            <v>0</v>
          </cell>
          <cell r="E163">
            <v>115.00746206174777</v>
          </cell>
          <cell r="F163">
            <v>87911704</v>
          </cell>
          <cell r="G163">
            <v>110.69410000000001</v>
          </cell>
          <cell r="H163" t="str">
            <v xml:space="preserve"> </v>
          </cell>
          <cell r="I163">
            <v>84614570.040000007</v>
          </cell>
          <cell r="J163">
            <v>6.5578540000000005E-2</v>
          </cell>
        </row>
        <row r="164">
          <cell r="A164" t="str">
            <v>GSECN197</v>
          </cell>
          <cell r="B164" t="str">
            <v>9.23% G-SEC 2043 (23.12.2043)</v>
          </cell>
          <cell r="C164">
            <v>2578000</v>
          </cell>
          <cell r="D164">
            <v>0</v>
          </cell>
          <cell r="E164">
            <v>124.91289759503491</v>
          </cell>
          <cell r="F164">
            <v>322025450</v>
          </cell>
          <cell r="G164">
            <v>122.6846</v>
          </cell>
          <cell r="H164" t="str">
            <v xml:space="preserve"> </v>
          </cell>
          <cell r="I164">
            <v>316280898.80000001</v>
          </cell>
          <cell r="J164">
            <v>0.24512610000000001</v>
          </cell>
        </row>
        <row r="165">
          <cell r="A165" t="str">
            <v>GSECN210</v>
          </cell>
          <cell r="B165" t="str">
            <v>8.17% G-SEC 2044 (01.12.2044)</v>
          </cell>
          <cell r="C165">
            <v>6552100</v>
          </cell>
          <cell r="D165">
            <v>0</v>
          </cell>
          <cell r="E165">
            <v>107.45530814548007</v>
          </cell>
          <cell r="F165">
            <v>704057924.5</v>
          </cell>
          <cell r="G165">
            <v>112.18899999999999</v>
          </cell>
          <cell r="H165" t="str">
            <v xml:space="preserve"> </v>
          </cell>
          <cell r="I165">
            <v>735073546.89999998</v>
          </cell>
          <cell r="J165">
            <v>0.56970151999999996</v>
          </cell>
        </row>
        <row r="166">
          <cell r="A166" t="str">
            <v>GSECN216</v>
          </cell>
          <cell r="B166" t="str">
            <v>8.24% GSEC 2033 (10.11.2033)</v>
          </cell>
          <cell r="C166">
            <v>6399000</v>
          </cell>
          <cell r="D166">
            <v>0</v>
          </cell>
          <cell r="E166">
            <v>107.07598843569308</v>
          </cell>
          <cell r="F166">
            <v>685179250</v>
          </cell>
          <cell r="G166">
            <v>107.9765</v>
          </cell>
          <cell r="H166" t="str">
            <v xml:space="preserve"> </v>
          </cell>
          <cell r="I166">
            <v>690941623.5</v>
          </cell>
          <cell r="J166">
            <v>0.53549811000000003</v>
          </cell>
        </row>
        <row r="167">
          <cell r="A167" t="str">
            <v>GSECN218</v>
          </cell>
          <cell r="B167" t="str">
            <v>8.13% G-SEC 2045 (22.06.2045)</v>
          </cell>
          <cell r="C167">
            <v>6544500</v>
          </cell>
          <cell r="D167">
            <v>0</v>
          </cell>
          <cell r="E167">
            <v>106.29427060890825</v>
          </cell>
          <cell r="F167">
            <v>695642854</v>
          </cell>
          <cell r="G167">
            <v>111.61969999999999</v>
          </cell>
          <cell r="H167" t="str">
            <v xml:space="preserve"> </v>
          </cell>
          <cell r="I167">
            <v>730495126.64999998</v>
          </cell>
          <cell r="J167">
            <v>0.56615311999999995</v>
          </cell>
        </row>
        <row r="168">
          <cell r="A168" t="str">
            <v>GSECN219</v>
          </cell>
          <cell r="B168" t="str">
            <v>8.30% WEST BENGAL SDL 2025 (26.08.2025)</v>
          </cell>
          <cell r="C168">
            <v>10300</v>
          </cell>
          <cell r="D168">
            <v>0</v>
          </cell>
          <cell r="E168">
            <v>100</v>
          </cell>
          <cell r="F168">
            <v>1030000</v>
          </cell>
          <cell r="G168">
            <v>101.1328</v>
          </cell>
          <cell r="H168" t="str">
            <v xml:space="preserve"> </v>
          </cell>
          <cell r="I168">
            <v>1041667.8400000001</v>
          </cell>
          <cell r="J168">
            <v>8.0732000000000004E-4</v>
          </cell>
        </row>
        <row r="169">
          <cell r="A169" t="str">
            <v>GSECN221</v>
          </cell>
          <cell r="B169" t="str">
            <v>8.23% MAHARASHTRA SDL 2025 (09.09.2025)</v>
          </cell>
          <cell r="C169">
            <v>50000</v>
          </cell>
          <cell r="D169">
            <v>0</v>
          </cell>
          <cell r="E169">
            <v>100.2</v>
          </cell>
          <cell r="F169">
            <v>5010000</v>
          </cell>
          <cell r="G169">
            <v>101.14239999999999</v>
          </cell>
          <cell r="H169" t="str">
            <v xml:space="preserve"> </v>
          </cell>
          <cell r="I169">
            <v>5057120</v>
          </cell>
          <cell r="J169">
            <v>3.9194E-3</v>
          </cell>
        </row>
        <row r="170">
          <cell r="A170" t="str">
            <v>GSECN227</v>
          </cell>
          <cell r="B170" t="str">
            <v>7.73% G-SEC 2034 (19.12.2034)</v>
          </cell>
          <cell r="C170">
            <v>9435400</v>
          </cell>
          <cell r="D170">
            <v>0</v>
          </cell>
          <cell r="E170">
            <v>100.8324935879772</v>
          </cell>
          <cell r="F170">
            <v>951394910</v>
          </cell>
          <cell r="G170">
            <v>104.70310000000001</v>
          </cell>
          <cell r="H170" t="str">
            <v xml:space="preserve"> </v>
          </cell>
          <cell r="I170">
            <v>987915629.74000001</v>
          </cell>
          <cell r="J170">
            <v>0.76566084999999995</v>
          </cell>
        </row>
        <row r="171">
          <cell r="A171" t="str">
            <v>GSECN228</v>
          </cell>
          <cell r="B171" t="str">
            <v>7.88% GSEC 2030 (19.03.2030)</v>
          </cell>
          <cell r="C171">
            <v>6949200</v>
          </cell>
          <cell r="D171">
            <v>0</v>
          </cell>
          <cell r="E171">
            <v>103.62187863351177</v>
          </cell>
          <cell r="F171">
            <v>720089159</v>
          </cell>
          <cell r="G171">
            <v>103.827</v>
          </cell>
          <cell r="H171" t="str">
            <v xml:space="preserve"> </v>
          </cell>
          <cell r="I171">
            <v>721514588.39999998</v>
          </cell>
          <cell r="J171">
            <v>0.55919297000000001</v>
          </cell>
        </row>
        <row r="172">
          <cell r="A172" t="str">
            <v>GSECN244</v>
          </cell>
          <cell r="B172" t="str">
            <v>8.88% WEST BENGAL SDL 2026 (24.02.2026)</v>
          </cell>
          <cell r="C172">
            <v>100000</v>
          </cell>
          <cell r="D172">
            <v>0</v>
          </cell>
          <cell r="E172">
            <v>101.39</v>
          </cell>
          <cell r="F172">
            <v>10139000</v>
          </cell>
          <cell r="G172">
            <v>102.4297</v>
          </cell>
          <cell r="H172" t="str">
            <v xml:space="preserve"> </v>
          </cell>
          <cell r="I172">
            <v>10242970</v>
          </cell>
          <cell r="J172">
            <v>7.9385700000000024E-3</v>
          </cell>
        </row>
        <row r="173">
          <cell r="A173" t="str">
            <v>GSECN245</v>
          </cell>
          <cell r="B173" t="str">
            <v>7.59% G-SEC 2029 (20.03.2029)</v>
          </cell>
          <cell r="C173">
            <v>3426000</v>
          </cell>
          <cell r="D173">
            <v>0</v>
          </cell>
          <cell r="E173">
            <v>101.11520490367776</v>
          </cell>
          <cell r="F173">
            <v>346420692</v>
          </cell>
          <cell r="G173">
            <v>102.1302</v>
          </cell>
          <cell r="H173" t="str">
            <v xml:space="preserve"> </v>
          </cell>
          <cell r="I173">
            <v>349898065.19999999</v>
          </cell>
          <cell r="J173">
            <v>0.27118028999999999</v>
          </cell>
        </row>
        <row r="174">
          <cell r="A174" t="str">
            <v>GSECN252</v>
          </cell>
          <cell r="B174" t="str">
            <v>8.22% PUNJAB SDL SPL 2026 (21.06.2026)</v>
          </cell>
          <cell r="C174">
            <v>200000</v>
          </cell>
          <cell r="D174">
            <v>0</v>
          </cell>
          <cell r="E174">
            <v>100</v>
          </cell>
          <cell r="F174">
            <v>20000000</v>
          </cell>
          <cell r="G174">
            <v>101.4679</v>
          </cell>
          <cell r="H174" t="str">
            <v xml:space="preserve"> </v>
          </cell>
          <cell r="I174">
            <v>20293580</v>
          </cell>
          <cell r="J174">
            <v>1.5728059999999999E-2</v>
          </cell>
        </row>
        <row r="175">
          <cell r="A175" t="str">
            <v>GSECN255</v>
          </cell>
          <cell r="B175" t="str">
            <v>7.40% TELANGANA SDL 2026 (09.11.2026)</v>
          </cell>
          <cell r="C175">
            <v>300000</v>
          </cell>
          <cell r="D175">
            <v>0</v>
          </cell>
          <cell r="E175">
            <v>100.14</v>
          </cell>
          <cell r="F175">
            <v>30042000</v>
          </cell>
          <cell r="G175">
            <v>100.3295</v>
          </cell>
          <cell r="H175" t="str">
            <v xml:space="preserve"> </v>
          </cell>
          <cell r="I175">
            <v>30098850</v>
          </cell>
          <cell r="J175">
            <v>2.332741E-2</v>
          </cell>
        </row>
        <row r="176">
          <cell r="A176" t="str">
            <v>GSECN258</v>
          </cell>
          <cell r="B176" t="str">
            <v>7.61% G-SEC 2030 (09.05.2030)</v>
          </cell>
          <cell r="C176">
            <v>4478000</v>
          </cell>
          <cell r="D176">
            <v>0</v>
          </cell>
          <cell r="E176">
            <v>103.32421170165253</v>
          </cell>
          <cell r="F176">
            <v>462685820</v>
          </cell>
          <cell r="G176">
            <v>102.6581</v>
          </cell>
          <cell r="H176" t="str">
            <v xml:space="preserve"> </v>
          </cell>
          <cell r="I176">
            <v>459702971.80000001</v>
          </cell>
          <cell r="J176">
            <v>0.35628200999999998</v>
          </cell>
        </row>
        <row r="177">
          <cell r="A177" t="str">
            <v>GSECN260</v>
          </cell>
          <cell r="B177" t="str">
            <v>7.06% G-SEC 2046 (10.10.2046)</v>
          </cell>
          <cell r="C177">
            <v>9750000</v>
          </cell>
          <cell r="D177">
            <v>0</v>
          </cell>
          <cell r="E177">
            <v>94.416692307692301</v>
          </cell>
          <cell r="F177">
            <v>920562750</v>
          </cell>
          <cell r="G177">
            <v>99.990399999999994</v>
          </cell>
          <cell r="H177" t="str">
            <v xml:space="preserve"> </v>
          </cell>
          <cell r="I177">
            <v>974906400</v>
          </cell>
          <cell r="J177">
            <v>0.75557834999999995</v>
          </cell>
        </row>
        <row r="178">
          <cell r="A178" t="str">
            <v>GSECN261</v>
          </cell>
          <cell r="B178" t="str">
            <v>6.97% GSEC 2026 (06.09.2026)</v>
          </cell>
          <cell r="C178">
            <v>66000</v>
          </cell>
          <cell r="D178">
            <v>0</v>
          </cell>
          <cell r="E178">
            <v>102.40212121212122</v>
          </cell>
          <cell r="F178">
            <v>6758540</v>
          </cell>
          <cell r="G178">
            <v>99.98</v>
          </cell>
          <cell r="H178" t="str">
            <v xml:space="preserve"> </v>
          </cell>
          <cell r="I178">
            <v>6598680</v>
          </cell>
          <cell r="J178">
            <v>5.1141499999999996E-3</v>
          </cell>
        </row>
        <row r="179">
          <cell r="A179" t="str">
            <v>GSECN267</v>
          </cell>
          <cell r="B179" t="str">
            <v>7.20% BIHAR SDL 2027 (25.01.2027)</v>
          </cell>
          <cell r="C179">
            <v>500000</v>
          </cell>
          <cell r="D179">
            <v>0</v>
          </cell>
          <cell r="E179">
            <v>100</v>
          </cell>
          <cell r="F179">
            <v>50000000</v>
          </cell>
          <cell r="G179">
            <v>99.893000000000001</v>
          </cell>
          <cell r="H179" t="str">
            <v xml:space="preserve"> </v>
          </cell>
          <cell r="I179">
            <v>49946500</v>
          </cell>
          <cell r="J179">
            <v>3.8709859999999999E-2</v>
          </cell>
        </row>
        <row r="180">
          <cell r="A180" t="str">
            <v>GSECN278</v>
          </cell>
          <cell r="B180" t="str">
            <v>7.74% TAMIL NADU SDL 2027 (01.03.2027)</v>
          </cell>
          <cell r="C180">
            <v>200000</v>
          </cell>
          <cell r="D180">
            <v>0</v>
          </cell>
          <cell r="E180">
            <v>100</v>
          </cell>
          <cell r="F180">
            <v>20000000</v>
          </cell>
          <cell r="G180">
            <v>101.2167</v>
          </cell>
          <cell r="H180" t="str">
            <v xml:space="preserve"> </v>
          </cell>
          <cell r="I180">
            <v>20243340</v>
          </cell>
          <cell r="J180">
            <v>1.5689129999999999E-2</v>
          </cell>
        </row>
        <row r="181">
          <cell r="A181" t="str">
            <v>GSECN282</v>
          </cell>
          <cell r="B181" t="str">
            <v>6.62% GSEC 2051 (28.11.2051)</v>
          </cell>
          <cell r="C181">
            <v>1000000</v>
          </cell>
          <cell r="D181">
            <v>0</v>
          </cell>
          <cell r="E181">
            <v>91.3</v>
          </cell>
          <cell r="F181">
            <v>91300000</v>
          </cell>
          <cell r="G181">
            <v>94.781000000000006</v>
          </cell>
          <cell r="H181" t="str">
            <v xml:space="preserve"> </v>
          </cell>
          <cell r="I181">
            <v>94781000</v>
          </cell>
          <cell r="J181">
            <v>7.3457789999999995E-2</v>
          </cell>
        </row>
        <row r="182">
          <cell r="A182" t="str">
            <v>GSECN284</v>
          </cell>
          <cell r="B182" t="str">
            <v>6.57% GSEC 2033 (05.12.2033)</v>
          </cell>
          <cell r="C182">
            <v>5000000</v>
          </cell>
          <cell r="D182">
            <v>0</v>
          </cell>
          <cell r="E182">
            <v>87.667500000000004</v>
          </cell>
          <cell r="F182">
            <v>438337500</v>
          </cell>
          <cell r="G182">
            <v>96.753399999999999</v>
          </cell>
          <cell r="H182" t="str">
            <v xml:space="preserve"> </v>
          </cell>
          <cell r="I182">
            <v>483767000</v>
          </cell>
          <cell r="J182">
            <v>0.37493227000000001</v>
          </cell>
        </row>
        <row r="183">
          <cell r="A183" t="str">
            <v>GSECN285</v>
          </cell>
          <cell r="B183" t="str">
            <v xml:space="preserve">6.83% GSEC 2039 (19.01.2039) </v>
          </cell>
          <cell r="C183">
            <v>500000</v>
          </cell>
          <cell r="D183">
            <v>0</v>
          </cell>
          <cell r="E183">
            <v>100.75</v>
          </cell>
          <cell r="F183">
            <v>50375000</v>
          </cell>
          <cell r="G183">
            <v>97.960400000000007</v>
          </cell>
          <cell r="H183" t="str">
            <v xml:space="preserve"> </v>
          </cell>
          <cell r="I183">
            <v>48980200</v>
          </cell>
          <cell r="J183">
            <v>3.7960960000000002E-2</v>
          </cell>
        </row>
        <row r="184">
          <cell r="A184" t="str">
            <v>GSECN286</v>
          </cell>
          <cell r="B184" t="str">
            <v xml:space="preserve">7.18% TAMIL NADU SDL 2027 (26.07.2027) </v>
          </cell>
          <cell r="C184">
            <v>745700</v>
          </cell>
          <cell r="D184">
            <v>0</v>
          </cell>
          <cell r="E184">
            <v>97.46</v>
          </cell>
          <cell r="F184">
            <v>72675922</v>
          </cell>
          <cell r="G184">
            <v>99.918599999999998</v>
          </cell>
          <cell r="H184" t="str">
            <v xml:space="preserve"> </v>
          </cell>
          <cell r="I184">
            <v>74509300.019999996</v>
          </cell>
          <cell r="J184">
            <v>5.7746690000000003E-2</v>
          </cell>
        </row>
        <row r="185">
          <cell r="A185" t="str">
            <v>GSECN290</v>
          </cell>
          <cell r="B185" t="str">
            <v>7.55% MADHYA PRADESH SDL 2027 (11.10.2027)</v>
          </cell>
          <cell r="C185">
            <v>269600</v>
          </cell>
          <cell r="D185">
            <v>0</v>
          </cell>
          <cell r="E185">
            <v>100</v>
          </cell>
          <cell r="F185">
            <v>26960000</v>
          </cell>
          <cell r="G185">
            <v>100.9718</v>
          </cell>
          <cell r="H185" t="str">
            <v xml:space="preserve"> </v>
          </cell>
          <cell r="I185">
            <v>27221997.280000001</v>
          </cell>
          <cell r="J185">
            <v>2.1097769999999998E-2</v>
          </cell>
        </row>
        <row r="186">
          <cell r="A186" t="str">
            <v>GSECN292</v>
          </cell>
          <cell r="B186" t="str">
            <v>7.56% UTTAR PRADESH SDL 2027 (11.10.2027)</v>
          </cell>
          <cell r="C186">
            <v>572600</v>
          </cell>
          <cell r="D186">
            <v>5726000000</v>
          </cell>
          <cell r="E186">
            <v>100</v>
          </cell>
          <cell r="F186">
            <v>57260000</v>
          </cell>
          <cell r="G186">
            <v>101.006</v>
          </cell>
          <cell r="H186" t="str">
            <v xml:space="preserve"> </v>
          </cell>
          <cell r="I186">
            <v>57836035.600000001</v>
          </cell>
          <cell r="J186">
            <v>4.4824460000000003E-2</v>
          </cell>
        </row>
        <row r="187">
          <cell r="A187" t="str">
            <v>GSECN293</v>
          </cell>
          <cell r="B187" t="str">
            <v>7.59% UTTAR PRADESH SDL 2027 (25.10.2027)</v>
          </cell>
          <cell r="C187">
            <v>450000</v>
          </cell>
          <cell r="D187">
            <v>4500000000</v>
          </cell>
          <cell r="E187">
            <v>100.07</v>
          </cell>
          <cell r="F187">
            <v>45031500</v>
          </cell>
          <cell r="G187">
            <v>101.1049</v>
          </cell>
          <cell r="H187" t="str">
            <v xml:space="preserve"> </v>
          </cell>
          <cell r="I187">
            <v>45497205</v>
          </cell>
          <cell r="J187">
            <v>3.5261540000000001E-2</v>
          </cell>
        </row>
        <row r="188">
          <cell r="A188" t="str">
            <v>GSECN298</v>
          </cell>
          <cell r="B188" t="str">
            <v>7.66% WEST BENGAL SDL  2027 (01.11.2027)</v>
          </cell>
          <cell r="C188">
            <v>1000000</v>
          </cell>
          <cell r="D188">
            <v>0</v>
          </cell>
          <cell r="E188">
            <v>100.14</v>
          </cell>
          <cell r="F188">
            <v>100140000</v>
          </cell>
          <cell r="G188">
            <v>101.0736</v>
          </cell>
          <cell r="H188" t="str">
            <v xml:space="preserve"> </v>
          </cell>
          <cell r="I188">
            <v>101073600</v>
          </cell>
          <cell r="J188">
            <v>7.8334719999999997E-2</v>
          </cell>
        </row>
        <row r="189">
          <cell r="A189" t="str">
            <v>GSECN310</v>
          </cell>
          <cell r="B189" t="str">
            <v>7.72% WEST BENGAL SDL 2027 (20.12.2027)</v>
          </cell>
          <cell r="C189">
            <v>517900</v>
          </cell>
          <cell r="D189">
            <v>0</v>
          </cell>
          <cell r="E189">
            <v>100.02703224560726</v>
          </cell>
          <cell r="F189">
            <v>51804000</v>
          </cell>
          <cell r="G189">
            <v>101.3051</v>
          </cell>
          <cell r="H189" t="str">
            <v xml:space="preserve"> </v>
          </cell>
          <cell r="I189">
            <v>52465911.289999992</v>
          </cell>
          <cell r="J189">
            <v>4.0662469999999999E-2</v>
          </cell>
        </row>
        <row r="190">
          <cell r="A190" t="str">
            <v>GSECN315</v>
          </cell>
          <cell r="B190" t="str">
            <v>7.17% GSEC 2028 (08.01.2028)</v>
          </cell>
          <cell r="C190">
            <v>300000</v>
          </cell>
          <cell r="D190">
            <v>0</v>
          </cell>
          <cell r="E190">
            <v>97.85878786666666</v>
          </cell>
          <cell r="F190">
            <v>29357636.359999999</v>
          </cell>
          <cell r="G190">
            <v>100.52</v>
          </cell>
          <cell r="H190" t="str">
            <v xml:space="preserve"> </v>
          </cell>
          <cell r="I190">
            <v>30156000</v>
          </cell>
          <cell r="J190">
            <v>2.3371699999999999E-2</v>
          </cell>
        </row>
        <row r="191">
          <cell r="A191" t="str">
            <v>GSECN320</v>
          </cell>
          <cell r="B191" t="str">
            <v>6.68% GSEC 2031 (17.09.2031)</v>
          </cell>
          <cell r="C191">
            <v>16015000</v>
          </cell>
          <cell r="D191">
            <v>0</v>
          </cell>
          <cell r="E191">
            <v>89.556300079300655</v>
          </cell>
          <cell r="F191">
            <v>1434244145.77</v>
          </cell>
          <cell r="G191">
            <v>97.947900000000004</v>
          </cell>
          <cell r="H191" t="str">
            <v xml:space="preserve"> </v>
          </cell>
          <cell r="I191">
            <v>1568635618.5</v>
          </cell>
          <cell r="J191">
            <v>1.2157342600000001</v>
          </cell>
        </row>
        <row r="192">
          <cell r="A192" t="str">
            <v>GSECN321</v>
          </cell>
          <cell r="B192" t="str">
            <v>8.00% KARNATAKA SDL 2028 (17.01.2028)</v>
          </cell>
          <cell r="C192">
            <v>400000</v>
          </cell>
          <cell r="D192">
            <v>0</v>
          </cell>
          <cell r="E192">
            <v>100.07</v>
          </cell>
          <cell r="F192">
            <v>40028000</v>
          </cell>
          <cell r="G192">
            <v>102.2084</v>
          </cell>
          <cell r="H192" t="str">
            <v xml:space="preserve"> </v>
          </cell>
          <cell r="I192">
            <v>40883360</v>
          </cell>
          <cell r="J192">
            <v>3.1685690000000002E-2</v>
          </cell>
        </row>
        <row r="193">
          <cell r="A193" t="str">
            <v>GSECN323</v>
          </cell>
          <cell r="B193" t="str">
            <v>7.88% MADHYA PRADESH SDL 2028 (24.01.2028)</v>
          </cell>
          <cell r="C193">
            <v>200000</v>
          </cell>
          <cell r="D193">
            <v>0</v>
          </cell>
          <cell r="E193">
            <v>100</v>
          </cell>
          <cell r="F193">
            <v>20000000</v>
          </cell>
          <cell r="G193">
            <v>101.6891</v>
          </cell>
          <cell r="H193" t="str">
            <v xml:space="preserve"> </v>
          </cell>
          <cell r="I193">
            <v>20337820</v>
          </cell>
          <cell r="J193">
            <v>1.5762350000000001E-2</v>
          </cell>
        </row>
        <row r="194">
          <cell r="A194" t="str">
            <v>GSECN327</v>
          </cell>
          <cell r="B194" t="str">
            <v>8.34% TAMIL NADU SDL 2028 (28.02.2028)</v>
          </cell>
          <cell r="C194">
            <v>290000</v>
          </cell>
          <cell r="D194">
            <v>0</v>
          </cell>
          <cell r="E194">
            <v>100.27</v>
          </cell>
          <cell r="F194">
            <v>29078300</v>
          </cell>
          <cell r="G194">
            <v>103.3353</v>
          </cell>
          <cell r="H194" t="str">
            <v xml:space="preserve"> </v>
          </cell>
          <cell r="I194">
            <v>29967237</v>
          </cell>
          <cell r="J194">
            <v>2.32254E-2</v>
          </cell>
        </row>
        <row r="195">
          <cell r="A195" t="str">
            <v>GSECN331</v>
          </cell>
          <cell r="B195" t="str">
            <v>8.43% TAMIL NADU SDL 2028 (07.03.2028)</v>
          </cell>
          <cell r="C195">
            <v>1000000</v>
          </cell>
          <cell r="D195">
            <v>0</v>
          </cell>
          <cell r="E195">
            <v>100.13</v>
          </cell>
          <cell r="F195">
            <v>100130000</v>
          </cell>
          <cell r="G195">
            <v>103.64019999999999</v>
          </cell>
          <cell r="H195" t="str">
            <v xml:space="preserve"> </v>
          </cell>
          <cell r="I195">
            <v>103640200</v>
          </cell>
          <cell r="J195">
            <v>8.0323909999999998E-2</v>
          </cell>
        </row>
        <row r="196">
          <cell r="A196" t="str">
            <v>GSECN336</v>
          </cell>
          <cell r="B196" t="str">
            <v>8.28% CHHATTISARGH SDL 2028 (14.03.2028)</v>
          </cell>
          <cell r="C196">
            <v>1168600</v>
          </cell>
          <cell r="D196">
            <v>0</v>
          </cell>
          <cell r="E196">
            <v>100.05990073592332</v>
          </cell>
          <cell r="F196">
            <v>116930000</v>
          </cell>
          <cell r="G196">
            <v>103.12690000000001</v>
          </cell>
          <cell r="H196" t="str">
            <v xml:space="preserve"> </v>
          </cell>
          <cell r="I196">
            <v>120514095.34</v>
          </cell>
          <cell r="J196">
            <v>9.3401620000000005E-2</v>
          </cell>
        </row>
        <row r="197">
          <cell r="A197" t="str">
            <v>GSECN337</v>
          </cell>
          <cell r="B197" t="str">
            <v>8.14% UTTAR PRADESH SDL 2028 (21.03.2028)</v>
          </cell>
          <cell r="C197">
            <v>700000</v>
          </cell>
          <cell r="D197">
            <v>7000000000</v>
          </cell>
          <cell r="E197">
            <v>100</v>
          </cell>
          <cell r="F197">
            <v>70000000</v>
          </cell>
          <cell r="G197">
            <v>102.7436</v>
          </cell>
          <cell r="H197" t="str">
            <v xml:space="preserve"> </v>
          </cell>
          <cell r="I197">
            <v>71920520</v>
          </cell>
          <cell r="J197">
            <v>5.5740310000000001E-2</v>
          </cell>
        </row>
        <row r="198">
          <cell r="A198" t="str">
            <v>GSECN346</v>
          </cell>
          <cell r="B198" t="str">
            <v>8.00% KERALA SDL 2028 (11.04.2028)</v>
          </cell>
          <cell r="C198">
            <v>1000000</v>
          </cell>
          <cell r="D198">
            <v>10000000000</v>
          </cell>
          <cell r="E198">
            <v>100.07</v>
          </cell>
          <cell r="F198">
            <v>100070000</v>
          </cell>
          <cell r="G198">
            <v>102.1917</v>
          </cell>
          <cell r="H198" t="str">
            <v xml:space="preserve"> </v>
          </cell>
          <cell r="I198">
            <v>102191700</v>
          </cell>
          <cell r="J198">
            <v>7.9201279999999999E-2</v>
          </cell>
        </row>
        <row r="199">
          <cell r="A199" t="str">
            <v>GSECN349</v>
          </cell>
          <cell r="B199" t="str">
            <v>8.24% TAMILNADU SDL 2028 (25.04.2028)</v>
          </cell>
          <cell r="C199">
            <v>1350000</v>
          </cell>
          <cell r="D199">
            <v>0</v>
          </cell>
          <cell r="E199">
            <v>100.07</v>
          </cell>
          <cell r="F199">
            <v>135094500</v>
          </cell>
          <cell r="G199">
            <v>103.0385</v>
          </cell>
          <cell r="H199" t="str">
            <v xml:space="preserve"> </v>
          </cell>
          <cell r="I199">
            <v>139101975</v>
          </cell>
          <cell r="J199">
            <v>0.10780772</v>
          </cell>
        </row>
        <row r="200">
          <cell r="A200" t="str">
            <v>GSECN350</v>
          </cell>
          <cell r="B200" t="str">
            <v>8.15% TAMILNADU SDL 2028 (09.05.2028)</v>
          </cell>
          <cell r="C200">
            <v>500000</v>
          </cell>
          <cell r="D200">
            <v>0</v>
          </cell>
          <cell r="E200">
            <v>100.14</v>
          </cell>
          <cell r="F200">
            <v>50070000</v>
          </cell>
          <cell r="G200">
            <v>102.77</v>
          </cell>
          <cell r="H200" t="str">
            <v xml:space="preserve"> </v>
          </cell>
          <cell r="I200">
            <v>51385000</v>
          </cell>
          <cell r="J200">
            <v>3.9824739999999997E-2</v>
          </cell>
        </row>
        <row r="201">
          <cell r="A201" t="str">
            <v>GSECN352</v>
          </cell>
          <cell r="B201" t="str">
            <v>8.16% RAJASTHAN SDL 2028 (09.05.2028)</v>
          </cell>
          <cell r="C201">
            <v>1000000</v>
          </cell>
          <cell r="D201">
            <v>0</v>
          </cell>
          <cell r="E201">
            <v>100.14</v>
          </cell>
          <cell r="F201">
            <v>100140000</v>
          </cell>
          <cell r="G201">
            <v>102.70820000000001</v>
          </cell>
          <cell r="H201" t="str">
            <v xml:space="preserve"> </v>
          </cell>
          <cell r="I201">
            <v>102708200</v>
          </cell>
          <cell r="J201">
            <v>7.9601580000000005E-2</v>
          </cell>
        </row>
        <row r="202">
          <cell r="A202" t="str">
            <v>GSECN409</v>
          </cell>
          <cell r="B202" t="str">
            <v>8.40% RAJASTHAN SDL 2029 (13.03.2029)</v>
          </cell>
          <cell r="C202">
            <v>793500</v>
          </cell>
          <cell r="D202">
            <v>0</v>
          </cell>
          <cell r="E202">
            <v>100</v>
          </cell>
          <cell r="F202">
            <v>79350000</v>
          </cell>
          <cell r="G202">
            <v>104.0705</v>
          </cell>
          <cell r="H202" t="str">
            <v xml:space="preserve"> </v>
          </cell>
          <cell r="I202">
            <v>82579941.75</v>
          </cell>
          <cell r="J202">
            <v>6.4001649999999993E-2</v>
          </cell>
        </row>
        <row r="203">
          <cell r="A203" t="str">
            <v>GSECN430</v>
          </cell>
          <cell r="B203" t="str">
            <v>7.72% GSEC 2049 (15.06.2049)</v>
          </cell>
          <cell r="C203">
            <v>7336600</v>
          </cell>
          <cell r="D203">
            <v>0</v>
          </cell>
          <cell r="E203">
            <v>106.88228470953848</v>
          </cell>
          <cell r="F203">
            <v>784152570</v>
          </cell>
          <cell r="G203">
            <v>107.89960000000001</v>
          </cell>
          <cell r="H203" t="str">
            <v xml:space="preserve"> </v>
          </cell>
          <cell r="I203">
            <v>791616205.36000001</v>
          </cell>
          <cell r="J203">
            <v>0.61352357999999996</v>
          </cell>
        </row>
        <row r="204">
          <cell r="A204" t="str">
            <v>GSECN434</v>
          </cell>
          <cell r="B204" t="str">
            <v>7.62% GS 2039 (15-09-2039)</v>
          </cell>
          <cell r="C204">
            <v>8000000</v>
          </cell>
          <cell r="D204">
            <v>0</v>
          </cell>
          <cell r="E204">
            <v>104.0746875</v>
          </cell>
          <cell r="F204">
            <v>832597500</v>
          </cell>
          <cell r="G204">
            <v>105.15130000000001</v>
          </cell>
          <cell r="H204" t="str">
            <v xml:space="preserve"> </v>
          </cell>
          <cell r="I204">
            <v>841210400</v>
          </cell>
          <cell r="J204">
            <v>0.6519604</v>
          </cell>
        </row>
        <row r="205">
          <cell r="A205" t="str">
            <v>GSECN435</v>
          </cell>
          <cell r="B205" t="str">
            <v>7.57 GSEC 2033 (17.06.2033)</v>
          </cell>
          <cell r="C205">
            <v>16261400</v>
          </cell>
          <cell r="D205">
            <v>0</v>
          </cell>
          <cell r="E205">
            <v>107.27895507151906</v>
          </cell>
          <cell r="F205">
            <v>1744506000</v>
          </cell>
          <cell r="G205">
            <v>103.202</v>
          </cell>
          <cell r="H205" t="str">
            <v xml:space="preserve"> </v>
          </cell>
          <cell r="I205">
            <v>1678209002.8</v>
          </cell>
          <cell r="J205">
            <v>1.30065655</v>
          </cell>
        </row>
        <row r="206">
          <cell r="A206" t="str">
            <v>GSECN439</v>
          </cell>
          <cell r="B206" t="str">
            <v>7.69% GSEC 2043 (17.06.2043)</v>
          </cell>
          <cell r="C206">
            <v>9590200</v>
          </cell>
          <cell r="D206">
            <v>0</v>
          </cell>
          <cell r="E206">
            <v>106.77191216033033</v>
          </cell>
          <cell r="F206">
            <v>1023963992</v>
          </cell>
          <cell r="G206">
            <v>106.3077</v>
          </cell>
          <cell r="H206" t="str">
            <v xml:space="preserve"> </v>
          </cell>
          <cell r="I206">
            <v>1019512104.54</v>
          </cell>
          <cell r="J206">
            <v>0.79014896000000001</v>
          </cell>
        </row>
        <row r="207">
          <cell r="A207" t="str">
            <v>GSECN441</v>
          </cell>
          <cell r="B207" t="str">
            <v>7.63% GSEC 2059 (17.06.2059)</v>
          </cell>
          <cell r="C207">
            <v>3398700</v>
          </cell>
          <cell r="D207">
            <v>0</v>
          </cell>
          <cell r="E207">
            <v>105.64821961338158</v>
          </cell>
          <cell r="F207">
            <v>359066604</v>
          </cell>
          <cell r="G207">
            <v>107.3373</v>
          </cell>
          <cell r="H207" t="str">
            <v xml:space="preserve"> </v>
          </cell>
          <cell r="I207">
            <v>364807281.50999999</v>
          </cell>
          <cell r="J207">
            <v>0.28273533000000001</v>
          </cell>
        </row>
        <row r="208">
          <cell r="A208" t="str">
            <v>GSECN447</v>
          </cell>
          <cell r="B208" t="str">
            <v>7.12% UTTAR PRADESH SDL 2029 (31.07.2029)</v>
          </cell>
          <cell r="C208">
            <v>1000000</v>
          </cell>
          <cell r="D208">
            <v>10000000000</v>
          </cell>
          <cell r="E208">
            <v>100.07</v>
          </cell>
          <cell r="F208">
            <v>100070000</v>
          </cell>
          <cell r="G208">
            <v>98.883300000000006</v>
          </cell>
          <cell r="H208" t="str">
            <v xml:space="preserve"> </v>
          </cell>
          <cell r="I208">
            <v>98883300</v>
          </cell>
          <cell r="J208">
            <v>7.6637179999999999E-2</v>
          </cell>
        </row>
        <row r="209">
          <cell r="A209" t="str">
            <v>GSECN509</v>
          </cell>
          <cell r="B209" t="str">
            <v>7.10% ASSAM SDL 2029 (28.08.2029)</v>
          </cell>
          <cell r="C209">
            <v>205900</v>
          </cell>
          <cell r="D209">
            <v>0</v>
          </cell>
          <cell r="E209">
            <v>100</v>
          </cell>
          <cell r="F209">
            <v>20590000</v>
          </cell>
          <cell r="G209">
            <v>98.932500000000005</v>
          </cell>
          <cell r="H209" t="str">
            <v xml:space="preserve"> </v>
          </cell>
          <cell r="I209">
            <v>20370201.75</v>
          </cell>
          <cell r="J209">
            <v>1.5787450000000001E-2</v>
          </cell>
        </row>
        <row r="210">
          <cell r="A210" t="str">
            <v>GSECN522</v>
          </cell>
          <cell r="B210" t="str">
            <v>6.45% GS 2029 (07-10-2029)</v>
          </cell>
          <cell r="C210">
            <v>8100000</v>
          </cell>
          <cell r="D210">
            <v>0</v>
          </cell>
          <cell r="E210">
            <v>99.708972008641979</v>
          </cell>
          <cell r="F210">
            <v>807642673.26999998</v>
          </cell>
          <cell r="G210">
            <v>97.636799999999994</v>
          </cell>
          <cell r="H210" t="str">
            <v xml:space="preserve"> </v>
          </cell>
          <cell r="I210">
            <v>790858080</v>
          </cell>
          <cell r="J210">
            <v>0.61293602000000003</v>
          </cell>
        </row>
        <row r="211">
          <cell r="A211" t="str">
            <v>GSECN527</v>
          </cell>
          <cell r="B211" t="str">
            <v>7.23% ASSAM SDL 2029 (30.10.2029)</v>
          </cell>
          <cell r="C211">
            <v>1000000</v>
          </cell>
          <cell r="D211">
            <v>0</v>
          </cell>
          <cell r="E211">
            <v>100.14</v>
          </cell>
          <cell r="F211">
            <v>100140000</v>
          </cell>
          <cell r="G211">
            <v>99.4679</v>
          </cell>
          <cell r="H211" t="str">
            <v xml:space="preserve"> </v>
          </cell>
          <cell r="I211">
            <v>99467900</v>
          </cell>
          <cell r="J211">
            <v>7.7090259999999994E-2</v>
          </cell>
        </row>
        <row r="212">
          <cell r="A212" t="str">
            <v>GSECN539</v>
          </cell>
          <cell r="B212" t="str">
            <v>7.20% ASSAM SDL 2029 (27.11.2029)</v>
          </cell>
          <cell r="C212">
            <v>375200</v>
          </cell>
          <cell r="D212">
            <v>0</v>
          </cell>
          <cell r="E212">
            <v>100</v>
          </cell>
          <cell r="F212">
            <v>37520000</v>
          </cell>
          <cell r="G212">
            <v>99.334699999999998</v>
          </cell>
          <cell r="H212" t="str">
            <v xml:space="preserve"> </v>
          </cell>
          <cell r="I212">
            <v>37270379.439999998</v>
          </cell>
          <cell r="J212">
            <v>2.888553E-2</v>
          </cell>
        </row>
        <row r="213">
          <cell r="A213" t="str">
            <v>GSECN544</v>
          </cell>
          <cell r="B213" t="str">
            <v>7.27% RAJASTHAN SDL 2029 (11.12.2029)</v>
          </cell>
          <cell r="C213">
            <v>551700</v>
          </cell>
          <cell r="D213">
            <v>0</v>
          </cell>
          <cell r="E213">
            <v>100</v>
          </cell>
          <cell r="F213">
            <v>55170000</v>
          </cell>
          <cell r="G213">
            <v>99.616500000000002</v>
          </cell>
          <cell r="H213" t="str">
            <v xml:space="preserve"> </v>
          </cell>
          <cell r="I213">
            <v>54958423.049999982</v>
          </cell>
          <cell r="J213">
            <v>4.2594239999999998E-2</v>
          </cell>
        </row>
        <row r="214">
          <cell r="A214" t="str">
            <v>GSECN546</v>
          </cell>
          <cell r="B214" t="str">
            <v xml:space="preserve">7.64% FOOD CORPORATION OF INDIA GOI  2029 (12.12.2029) </v>
          </cell>
          <cell r="C214">
            <v>200</v>
          </cell>
          <cell r="D214">
            <v>0</v>
          </cell>
          <cell r="E214">
            <v>1000000</v>
          </cell>
          <cell r="F214">
            <v>200000000</v>
          </cell>
          <cell r="G214">
            <v>1000604.5144</v>
          </cell>
          <cell r="H214" t="str">
            <v xml:space="preserve"> </v>
          </cell>
          <cell r="I214">
            <v>200120902.88</v>
          </cell>
          <cell r="J214">
            <v>0.15509901000000001</v>
          </cell>
        </row>
        <row r="215">
          <cell r="A215" t="str">
            <v>GSECN550</v>
          </cell>
          <cell r="B215" t="str">
            <v>7.15% RAJASTHAN SDL 2030 (01.01.2030)</v>
          </cell>
          <cell r="C215">
            <v>767600</v>
          </cell>
          <cell r="D215">
            <v>0</v>
          </cell>
          <cell r="E215">
            <v>100</v>
          </cell>
          <cell r="F215">
            <v>76760000</v>
          </cell>
          <cell r="G215">
            <v>99.178899999999999</v>
          </cell>
          <cell r="H215" t="str">
            <v xml:space="preserve"> </v>
          </cell>
          <cell r="I215">
            <v>76129723.640000001</v>
          </cell>
          <cell r="J215">
            <v>5.9002560000000003E-2</v>
          </cell>
        </row>
        <row r="216">
          <cell r="A216" t="str">
            <v>GSECN551</v>
          </cell>
          <cell r="B216" t="str">
            <v>7.60% FOOD CORPORATION OF INDIA GOI  2030(09.01.2030)</v>
          </cell>
          <cell r="C216">
            <v>200</v>
          </cell>
          <cell r="D216">
            <v>0</v>
          </cell>
          <cell r="E216">
            <v>1000000</v>
          </cell>
          <cell r="F216">
            <v>200000000</v>
          </cell>
          <cell r="G216">
            <v>998868.21059999999</v>
          </cell>
          <cell r="H216" t="str">
            <v xml:space="preserve"> </v>
          </cell>
          <cell r="I216">
            <v>199773642.12</v>
          </cell>
          <cell r="J216">
            <v>0.15482988</v>
          </cell>
        </row>
        <row r="217">
          <cell r="A217" t="str">
            <v>GSECN552</v>
          </cell>
          <cell r="B217" t="str">
            <v>7.29% BIHAR SDL 2030 (15.01.2030)</v>
          </cell>
          <cell r="C217">
            <v>616400</v>
          </cell>
          <cell r="D217">
            <v>0</v>
          </cell>
          <cell r="E217">
            <v>100</v>
          </cell>
          <cell r="F217">
            <v>61640000</v>
          </cell>
          <cell r="G217">
            <v>99.668999999999997</v>
          </cell>
          <cell r="H217" t="str">
            <v xml:space="preserve"> </v>
          </cell>
          <cell r="I217">
            <v>61435971.600000001</v>
          </cell>
          <cell r="J217">
            <v>4.7614509999999999E-2</v>
          </cell>
        </row>
        <row r="218">
          <cell r="A218" t="str">
            <v>GSECN555</v>
          </cell>
          <cell r="B218" t="str">
            <v>7.28% SIKKIM SDL 2030 (15.01.2030)</v>
          </cell>
          <cell r="C218">
            <v>716000</v>
          </cell>
          <cell r="D218">
            <v>0</v>
          </cell>
          <cell r="E218">
            <v>100</v>
          </cell>
          <cell r="F218">
            <v>71600000</v>
          </cell>
          <cell r="G218">
            <v>99.710499999999996</v>
          </cell>
          <cell r="H218" t="str">
            <v xml:space="preserve"> </v>
          </cell>
          <cell r="I218">
            <v>71392718</v>
          </cell>
          <cell r="J218">
            <v>5.5331249999999998E-2</v>
          </cell>
        </row>
        <row r="219">
          <cell r="A219" t="str">
            <v>GSECN567</v>
          </cell>
          <cell r="B219" t="str">
            <v>6.98% MADHYA PRADESH SDL 2030 (26.02.2030)</v>
          </cell>
          <cell r="C219">
            <v>728800</v>
          </cell>
          <cell r="D219">
            <v>0</v>
          </cell>
          <cell r="E219">
            <v>100</v>
          </cell>
          <cell r="F219">
            <v>72880000</v>
          </cell>
          <cell r="G219">
            <v>98.3339</v>
          </cell>
          <cell r="H219" t="str">
            <v xml:space="preserve"> </v>
          </cell>
          <cell r="I219">
            <v>71665746.319999993</v>
          </cell>
          <cell r="J219">
            <v>5.5542859999999999E-2</v>
          </cell>
        </row>
        <row r="220">
          <cell r="A220" t="str">
            <v>GSECN574</v>
          </cell>
          <cell r="B220" t="str">
            <v>7.35% TELANGANA SDL 2030 (31.03.2030)</v>
          </cell>
          <cell r="C220">
            <v>1746600</v>
          </cell>
          <cell r="D220">
            <v>0</v>
          </cell>
          <cell r="E220">
            <v>100</v>
          </cell>
          <cell r="F220">
            <v>174660000</v>
          </cell>
          <cell r="G220">
            <v>100.0125</v>
          </cell>
          <cell r="H220" t="str">
            <v xml:space="preserve"> </v>
          </cell>
          <cell r="I220">
            <v>174681832.5</v>
          </cell>
          <cell r="J220">
            <v>0.13538306</v>
          </cell>
        </row>
        <row r="221">
          <cell r="A221" t="str">
            <v>GSECN586</v>
          </cell>
          <cell r="B221" t="str">
            <v>7.16% GS 2050 (20.09.2050)</v>
          </cell>
          <cell r="C221">
            <v>6500000</v>
          </cell>
          <cell r="D221">
            <v>0</v>
          </cell>
          <cell r="E221">
            <v>104.42384615384616</v>
          </cell>
          <cell r="F221">
            <v>678755000</v>
          </cell>
          <cell r="G221">
            <v>101.3154</v>
          </cell>
          <cell r="H221" t="str">
            <v xml:space="preserve"> </v>
          </cell>
          <cell r="I221">
            <v>658550100</v>
          </cell>
          <cell r="J221">
            <v>0.51039382</v>
          </cell>
        </row>
        <row r="222">
          <cell r="A222" t="str">
            <v>GSECN587</v>
          </cell>
          <cell r="B222" t="str">
            <v>5.79% GS 2030 (11.05.2030)</v>
          </cell>
          <cell r="C222">
            <v>1000000</v>
          </cell>
          <cell r="D222">
            <v>0</v>
          </cell>
          <cell r="E222">
            <v>99.49</v>
          </cell>
          <cell r="F222">
            <v>99490000</v>
          </cell>
          <cell r="G222">
            <v>94.137799999999999</v>
          </cell>
          <cell r="H222" t="str">
            <v xml:space="preserve"> </v>
          </cell>
          <cell r="I222">
            <v>94137800</v>
          </cell>
          <cell r="J222">
            <v>7.2959300000000005E-2</v>
          </cell>
        </row>
        <row r="223">
          <cell r="A223" t="str">
            <v>GSECN588</v>
          </cell>
          <cell r="B223" t="str">
            <v>6.19% GS 2034 (16.09.2034)</v>
          </cell>
          <cell r="C223">
            <v>8000000</v>
          </cell>
          <cell r="D223">
            <v>0</v>
          </cell>
          <cell r="E223">
            <v>99.418214286249992</v>
          </cell>
          <cell r="F223">
            <v>795345714.28999996</v>
          </cell>
          <cell r="G223">
            <v>93.699799999999996</v>
          </cell>
          <cell r="H223" t="str">
            <v xml:space="preserve"> </v>
          </cell>
          <cell r="I223">
            <v>749598400</v>
          </cell>
          <cell r="J223">
            <v>0.58095867000000001</v>
          </cell>
        </row>
        <row r="224">
          <cell r="A224" t="str">
            <v>GSECN595</v>
          </cell>
          <cell r="B224" t="str">
            <v>6.58% KARNATAKA SDL 2030 (03.06.2030)</v>
          </cell>
          <cell r="C224">
            <v>2500000</v>
          </cell>
          <cell r="D224">
            <v>0</v>
          </cell>
          <cell r="E224">
            <v>101.6</v>
          </cell>
          <cell r="F224">
            <v>254000000</v>
          </cell>
          <cell r="G224">
            <v>96.369</v>
          </cell>
          <cell r="H224" t="str">
            <v xml:space="preserve"> </v>
          </cell>
          <cell r="I224">
            <v>240922500</v>
          </cell>
          <cell r="J224">
            <v>0.18672134000000001</v>
          </cell>
        </row>
        <row r="225">
          <cell r="A225" t="str">
            <v>GSECN613</v>
          </cell>
          <cell r="B225" t="str">
            <v>6.54% GUJARAT SDL 2030 (01.07.2030)</v>
          </cell>
          <cell r="C225">
            <v>2900000</v>
          </cell>
          <cell r="D225">
            <v>0</v>
          </cell>
          <cell r="E225">
            <v>100.18344827586206</v>
          </cell>
          <cell r="F225">
            <v>290532000</v>
          </cell>
          <cell r="G225">
            <v>96.138499999999993</v>
          </cell>
          <cell r="H225" t="str">
            <v xml:space="preserve"> </v>
          </cell>
          <cell r="I225">
            <v>278801650</v>
          </cell>
          <cell r="J225">
            <v>0.21607868</v>
          </cell>
        </row>
        <row r="226">
          <cell r="A226" t="str">
            <v>GSECN619</v>
          </cell>
          <cell r="B226" t="str">
            <v>6.41% TAMILNADU SDL 2030 (15.07.2030)</v>
          </cell>
          <cell r="C226">
            <v>2500000</v>
          </cell>
          <cell r="D226">
            <v>0</v>
          </cell>
          <cell r="E226">
            <v>100.35</v>
          </cell>
          <cell r="F226">
            <v>250875000</v>
          </cell>
          <cell r="G226">
            <v>95.524000000000001</v>
          </cell>
          <cell r="H226" t="str">
            <v xml:space="preserve"> </v>
          </cell>
          <cell r="I226">
            <v>238810000</v>
          </cell>
          <cell r="J226">
            <v>0.18508409000000001</v>
          </cell>
        </row>
        <row r="227">
          <cell r="A227" t="str">
            <v>GSECN624</v>
          </cell>
          <cell r="B227" t="str">
            <v>7.13% ANDHRA PRADESH SDL 2030 (10.07.2030)</v>
          </cell>
          <cell r="C227">
            <v>500000</v>
          </cell>
          <cell r="D227">
            <v>0</v>
          </cell>
          <cell r="E227">
            <v>105.4</v>
          </cell>
          <cell r="F227">
            <v>52700000</v>
          </cell>
          <cell r="G227">
            <v>98.941299999999998</v>
          </cell>
          <cell r="H227" t="str">
            <v xml:space="preserve"> </v>
          </cell>
          <cell r="I227">
            <v>49470650</v>
          </cell>
          <cell r="J227">
            <v>3.8341069999999998E-2</v>
          </cell>
        </row>
        <row r="228">
          <cell r="A228" t="str">
            <v>GSECN625</v>
          </cell>
          <cell r="B228" t="str">
            <v>7.15% ANDHRA PRADESH SDL 2031  (04.03.2031)</v>
          </cell>
          <cell r="C228">
            <v>600000</v>
          </cell>
          <cell r="D228">
            <v>0</v>
          </cell>
          <cell r="E228">
            <v>105.65</v>
          </cell>
          <cell r="F228">
            <v>63390000</v>
          </cell>
          <cell r="G228">
            <v>98.787400000000005</v>
          </cell>
          <cell r="H228" t="str">
            <v xml:space="preserve"> </v>
          </cell>
          <cell r="I228">
            <v>59272440</v>
          </cell>
          <cell r="J228">
            <v>4.5937720000000001E-2</v>
          </cell>
        </row>
        <row r="229">
          <cell r="A229" t="str">
            <v>GSECN628</v>
          </cell>
          <cell r="B229" t="str">
            <v>7.02% ANDHRA PRADESH SDL 2030 (26.02.2030)</v>
          </cell>
          <cell r="C229">
            <v>4500000</v>
          </cell>
          <cell r="D229">
            <v>0</v>
          </cell>
          <cell r="E229">
            <v>104.15111111111111</v>
          </cell>
          <cell r="F229">
            <v>468680000</v>
          </cell>
          <cell r="G229">
            <v>98.482299999999995</v>
          </cell>
          <cell r="H229" t="str">
            <v xml:space="preserve"> </v>
          </cell>
          <cell r="I229">
            <v>443170350</v>
          </cell>
          <cell r="J229">
            <v>0.34346879000000002</v>
          </cell>
        </row>
        <row r="230">
          <cell r="A230" t="str">
            <v>GSECN633</v>
          </cell>
          <cell r="B230" t="str">
            <v>6.33% TAMIL NADU SDL 2030 (22.07.2030)</v>
          </cell>
          <cell r="C230">
            <v>1764400</v>
          </cell>
          <cell r="D230">
            <v>0</v>
          </cell>
          <cell r="E230">
            <v>98.293182384946718</v>
          </cell>
          <cell r="F230">
            <v>173428491</v>
          </cell>
          <cell r="G230">
            <v>95.125100000000003</v>
          </cell>
          <cell r="H230" t="str">
            <v xml:space="preserve"> </v>
          </cell>
          <cell r="I230">
            <v>167838726.44</v>
          </cell>
          <cell r="J230">
            <v>0.13007947</v>
          </cell>
        </row>
        <row r="231">
          <cell r="A231" t="str">
            <v>GSECN634</v>
          </cell>
          <cell r="B231" t="str">
            <v>6.40% GUJARAT SDL 2030 (05.08.2030)</v>
          </cell>
          <cell r="C231">
            <v>1500000</v>
          </cell>
          <cell r="D231">
            <v>0</v>
          </cell>
          <cell r="E231">
            <v>100.07</v>
          </cell>
          <cell r="F231">
            <v>150105000</v>
          </cell>
          <cell r="G231">
            <v>95.403199999999998</v>
          </cell>
          <cell r="H231" t="str">
            <v xml:space="preserve"> </v>
          </cell>
          <cell r="I231">
            <v>143104800</v>
          </cell>
          <cell r="J231">
            <v>0.11091002</v>
          </cell>
        </row>
        <row r="232">
          <cell r="A232" t="str">
            <v>GSECN637</v>
          </cell>
          <cell r="B232" t="str">
            <v>6.49% KARNATAKA SDL 2031 (12.08.2031)</v>
          </cell>
          <cell r="C232">
            <v>4000000</v>
          </cell>
          <cell r="D232">
            <v>0</v>
          </cell>
          <cell r="E232">
            <v>100.27</v>
          </cell>
          <cell r="F232">
            <v>401080000</v>
          </cell>
          <cell r="G232">
            <v>95.354900000000001</v>
          </cell>
          <cell r="H232" t="str">
            <v xml:space="preserve"> </v>
          </cell>
          <cell r="I232">
            <v>381419600</v>
          </cell>
          <cell r="J232">
            <v>0.29561031999999998</v>
          </cell>
        </row>
        <row r="233">
          <cell r="A233" t="str">
            <v>GSECN653</v>
          </cell>
          <cell r="B233" t="str">
            <v>6.70% TRIPURA SDL 2030 (16.09.2030)</v>
          </cell>
          <cell r="C233">
            <v>1872500</v>
          </cell>
          <cell r="D233">
            <v>0</v>
          </cell>
          <cell r="E233">
            <v>100.03738317757009</v>
          </cell>
          <cell r="F233">
            <v>187320000</v>
          </cell>
          <cell r="G233">
            <v>96.839399999999998</v>
          </cell>
          <cell r="H233" t="str">
            <v xml:space="preserve"> </v>
          </cell>
          <cell r="I233">
            <v>181331776.5</v>
          </cell>
          <cell r="J233">
            <v>0.14053694</v>
          </cell>
        </row>
        <row r="234">
          <cell r="A234" t="str">
            <v>GSECN668</v>
          </cell>
          <cell r="B234" t="str">
            <v>6.91% ASSAM SDL 2030 (07.10.2030)</v>
          </cell>
          <cell r="C234">
            <v>890900</v>
          </cell>
          <cell r="D234">
            <v>0</v>
          </cell>
          <cell r="E234">
            <v>100</v>
          </cell>
          <cell r="F234">
            <v>89090000</v>
          </cell>
          <cell r="G234">
            <v>97.838999999999999</v>
          </cell>
          <cell r="H234" t="str">
            <v xml:space="preserve"> </v>
          </cell>
          <cell r="I234">
            <v>87164765.099999994</v>
          </cell>
          <cell r="J234">
            <v>6.7555009999999999E-2</v>
          </cell>
        </row>
        <row r="235">
          <cell r="A235" t="str">
            <v>GSECN669</v>
          </cell>
          <cell r="B235" t="str">
            <v>6.90 GOA SDL 2030 (07.10.2030)</v>
          </cell>
          <cell r="C235">
            <v>712000</v>
          </cell>
          <cell r="D235">
            <v>0</v>
          </cell>
          <cell r="E235">
            <v>100</v>
          </cell>
          <cell r="F235">
            <v>71200000</v>
          </cell>
          <cell r="G235">
            <v>97.792000000000002</v>
          </cell>
          <cell r="H235" t="str">
            <v xml:space="preserve"> </v>
          </cell>
          <cell r="I235">
            <v>69627904</v>
          </cell>
          <cell r="J235">
            <v>5.3963469999999999E-2</v>
          </cell>
        </row>
        <row r="236">
          <cell r="A236" t="str">
            <v>GSECN670</v>
          </cell>
          <cell r="B236" t="str">
            <v>6.84 GUJARAT SDL 2030 (07.10.2030)</v>
          </cell>
          <cell r="C236">
            <v>551400</v>
          </cell>
          <cell r="D236">
            <v>0</v>
          </cell>
          <cell r="E236">
            <v>100</v>
          </cell>
          <cell r="F236">
            <v>55140000</v>
          </cell>
          <cell r="G236">
            <v>97.4726</v>
          </cell>
          <cell r="H236" t="str">
            <v xml:space="preserve"> </v>
          </cell>
          <cell r="I236">
            <v>53746391.640000001</v>
          </cell>
          <cell r="J236">
            <v>4.1654879999999998E-2</v>
          </cell>
        </row>
        <row r="237">
          <cell r="A237" t="str">
            <v>GSECN678</v>
          </cell>
          <cell r="B237" t="str">
            <v>6.63% Maharashtra SDL 2030 (14.10.2030)</v>
          </cell>
          <cell r="C237">
            <v>3000000</v>
          </cell>
          <cell r="D237">
            <v>0</v>
          </cell>
          <cell r="E237">
            <v>100.105</v>
          </cell>
          <cell r="F237">
            <v>300315000</v>
          </cell>
          <cell r="G237">
            <v>96.405500000000004</v>
          </cell>
          <cell r="H237" t="str">
            <v xml:space="preserve"> </v>
          </cell>
          <cell r="I237">
            <v>289216500</v>
          </cell>
          <cell r="J237">
            <v>0.22415046999999999</v>
          </cell>
        </row>
        <row r="238">
          <cell r="A238" t="str">
            <v>GSECN696</v>
          </cell>
          <cell r="B238" t="str">
            <v xml:space="preserve">6.22% GS2035 (16.03.2035)  </v>
          </cell>
          <cell r="C238">
            <v>15700000</v>
          </cell>
          <cell r="D238">
            <v>0</v>
          </cell>
          <cell r="E238">
            <v>96.524412442675157</v>
          </cell>
          <cell r="F238">
            <v>1515433275.3499999</v>
          </cell>
          <cell r="G238">
            <v>93.659700000000001</v>
          </cell>
          <cell r="H238" t="str">
            <v xml:space="preserve"> </v>
          </cell>
          <cell r="I238">
            <v>1470457290</v>
          </cell>
          <cell r="J238">
            <v>1.1396434499999999</v>
          </cell>
        </row>
        <row r="239">
          <cell r="A239" t="str">
            <v>GSECN717</v>
          </cell>
          <cell r="B239" t="str">
            <v>6.60% MEGHALAYA SDL 2030 (16.12.2030)</v>
          </cell>
          <cell r="C239">
            <v>1500000</v>
          </cell>
          <cell r="D239">
            <v>0</v>
          </cell>
          <cell r="E239">
            <v>100.07</v>
          </cell>
          <cell r="F239">
            <v>150105000</v>
          </cell>
          <cell r="G239">
            <v>96.276200000000003</v>
          </cell>
          <cell r="H239" t="str">
            <v xml:space="preserve"> </v>
          </cell>
          <cell r="I239">
            <v>144414300</v>
          </cell>
          <cell r="J239">
            <v>0.11192492</v>
          </cell>
        </row>
        <row r="240">
          <cell r="A240" t="str">
            <v>GSECN719</v>
          </cell>
          <cell r="B240" t="str">
            <v>6.60% ASSAM SDL 2030 (23.12.2030)</v>
          </cell>
          <cell r="C240">
            <v>1000000</v>
          </cell>
          <cell r="D240">
            <v>0</v>
          </cell>
          <cell r="E240">
            <v>100.07</v>
          </cell>
          <cell r="F240">
            <v>100070000</v>
          </cell>
          <cell r="G240">
            <v>96.219700000000003</v>
          </cell>
          <cell r="H240" t="str">
            <v xml:space="preserve"> </v>
          </cell>
          <cell r="I240">
            <v>96219700</v>
          </cell>
          <cell r="J240">
            <v>7.4572819999999998E-2</v>
          </cell>
        </row>
        <row r="241">
          <cell r="A241" t="str">
            <v>GSECN729</v>
          </cell>
          <cell r="B241" t="str">
            <v>6.64% PUDUCHERRY SDL 2032 (30.12.2032)</v>
          </cell>
          <cell r="C241">
            <v>1583300</v>
          </cell>
          <cell r="D241">
            <v>0</v>
          </cell>
          <cell r="E241">
            <v>100.05052737952379</v>
          </cell>
          <cell r="F241">
            <v>158410000</v>
          </cell>
          <cell r="G241">
            <v>95.376599999999996</v>
          </cell>
          <cell r="H241" t="str">
            <v xml:space="preserve"> </v>
          </cell>
          <cell r="I241">
            <v>151009770.78</v>
          </cell>
          <cell r="J241">
            <v>0.11703658</v>
          </cell>
        </row>
        <row r="242">
          <cell r="A242" t="str">
            <v>GSECN730</v>
          </cell>
          <cell r="B242" t="str">
            <v>6.58% GOA SDL 2031 (06.01.2031)</v>
          </cell>
          <cell r="C242">
            <v>1000000</v>
          </cell>
          <cell r="D242">
            <v>0</v>
          </cell>
          <cell r="E242">
            <v>100.07</v>
          </cell>
          <cell r="F242">
            <v>100070000</v>
          </cell>
          <cell r="G242">
            <v>96.072100000000006</v>
          </cell>
          <cell r="H242" t="str">
            <v xml:space="preserve"> </v>
          </cell>
          <cell r="I242">
            <v>96072100</v>
          </cell>
          <cell r="J242">
            <v>7.4458430000000006E-2</v>
          </cell>
        </row>
        <row r="243">
          <cell r="A243" t="str">
            <v>GSECN735</v>
          </cell>
          <cell r="B243" t="str">
            <v>6.60% UTTAR PRADESH SDL 2031 (06.01.2031)</v>
          </cell>
          <cell r="C243">
            <v>1000000</v>
          </cell>
          <cell r="D243">
            <v>10000000000</v>
          </cell>
          <cell r="E243">
            <v>100.07</v>
          </cell>
          <cell r="F243">
            <v>100070000</v>
          </cell>
          <cell r="G243">
            <v>96.123400000000004</v>
          </cell>
          <cell r="H243" t="str">
            <v xml:space="preserve"> </v>
          </cell>
          <cell r="I243">
            <v>96123400</v>
          </cell>
          <cell r="J243">
            <v>7.4498190000000006E-2</v>
          </cell>
        </row>
        <row r="244">
          <cell r="A244" t="str">
            <v>GSECN738</v>
          </cell>
          <cell r="B244" t="str">
            <v>6.67% GS 2050   17.12.2050)</v>
          </cell>
          <cell r="C244">
            <v>23441250</v>
          </cell>
          <cell r="D244">
            <v>0</v>
          </cell>
          <cell r="E244">
            <v>94.90712419346238</v>
          </cell>
          <cell r="F244">
            <v>2224741625</v>
          </cell>
          <cell r="G244">
            <v>95.350399999999993</v>
          </cell>
          <cell r="H244" t="str">
            <v xml:space="preserve"> </v>
          </cell>
          <cell r="I244">
            <v>2235132564</v>
          </cell>
          <cell r="J244">
            <v>1.7322871</v>
          </cell>
        </row>
        <row r="245">
          <cell r="A245" t="str">
            <v>GSECN741</v>
          </cell>
          <cell r="B245" t="str">
            <v>6.62% GOA SDL 2031(20.01.2031)</v>
          </cell>
          <cell r="C245">
            <v>599900</v>
          </cell>
          <cell r="D245">
            <v>0</v>
          </cell>
          <cell r="E245">
            <v>100</v>
          </cell>
          <cell r="F245">
            <v>59990000</v>
          </cell>
          <cell r="G245">
            <v>96.254800000000003</v>
          </cell>
          <cell r="H245" t="str">
            <v xml:space="preserve"> </v>
          </cell>
          <cell r="I245">
            <v>57743254.520000003</v>
          </cell>
          <cell r="J245">
            <v>4.4752559999999997E-2</v>
          </cell>
        </row>
        <row r="246">
          <cell r="A246" t="str">
            <v>GSECN742</v>
          </cell>
          <cell r="B246" t="str">
            <v>6.62% UTTAR PRADESH SDL 2031(20.1.2031)</v>
          </cell>
          <cell r="C246">
            <v>339700</v>
          </cell>
          <cell r="D246">
            <v>3397000000</v>
          </cell>
          <cell r="E246">
            <v>100</v>
          </cell>
          <cell r="F246">
            <v>33970000</v>
          </cell>
          <cell r="G246">
            <v>96.203800000000001</v>
          </cell>
          <cell r="H246" t="str">
            <v xml:space="preserve"> </v>
          </cell>
          <cell r="I246">
            <v>32680430.859999999</v>
          </cell>
          <cell r="J246">
            <v>2.5328199999999999E-2</v>
          </cell>
        </row>
        <row r="247">
          <cell r="A247" t="str">
            <v>GSECN743</v>
          </cell>
          <cell r="B247" t="str">
            <v>6.63% HIMACHAL PRADESH SDL 2031 (27.01.2031)</v>
          </cell>
          <cell r="C247">
            <v>655400</v>
          </cell>
          <cell r="D247">
            <v>0</v>
          </cell>
          <cell r="E247">
            <v>100</v>
          </cell>
          <cell r="F247">
            <v>65540000</v>
          </cell>
          <cell r="G247">
            <v>96.168800000000005</v>
          </cell>
          <cell r="H247" t="str">
            <v xml:space="preserve"> </v>
          </cell>
          <cell r="I247">
            <v>63029031.520000003</v>
          </cell>
          <cell r="J247">
            <v>4.8849169999999997E-2</v>
          </cell>
        </row>
        <row r="248">
          <cell r="A248" t="str">
            <v>GSECN769</v>
          </cell>
          <cell r="B248" t="str">
            <v>5.85% GSEC 2030 (01.12.2030)</v>
          </cell>
          <cell r="C248">
            <v>1500000</v>
          </cell>
          <cell r="D248">
            <v>0</v>
          </cell>
          <cell r="E248">
            <v>98.59</v>
          </cell>
          <cell r="F248">
            <v>147885000</v>
          </cell>
          <cell r="G248">
            <v>94.018799999999999</v>
          </cell>
          <cell r="H248" t="str">
            <v xml:space="preserve"> </v>
          </cell>
          <cell r="I248">
            <v>141028200</v>
          </cell>
          <cell r="J248">
            <v>0.1093006</v>
          </cell>
        </row>
        <row r="249">
          <cell r="A249" t="str">
            <v>GSECN772</v>
          </cell>
          <cell r="B249" t="str">
            <v>6.64% GSEC 2035 (16.06.2035)</v>
          </cell>
          <cell r="C249">
            <v>21200000</v>
          </cell>
          <cell r="D249">
            <v>0</v>
          </cell>
          <cell r="E249">
            <v>99.958325471698117</v>
          </cell>
          <cell r="F249">
            <v>2119116500</v>
          </cell>
          <cell r="G249">
            <v>96.779899999999998</v>
          </cell>
          <cell r="H249" t="str">
            <v xml:space="preserve"> </v>
          </cell>
          <cell r="I249">
            <v>2051733880</v>
          </cell>
          <cell r="J249">
            <v>1.5901482499999999</v>
          </cell>
        </row>
        <row r="250">
          <cell r="A250" t="str">
            <v>GSECN777</v>
          </cell>
          <cell r="B250" t="str">
            <v>6.76% GS 2061</v>
          </cell>
          <cell r="C250">
            <v>4000000</v>
          </cell>
          <cell r="D250">
            <v>0</v>
          </cell>
          <cell r="E250">
            <v>96.715000000000003</v>
          </cell>
          <cell r="F250">
            <v>386860000</v>
          </cell>
          <cell r="G250">
            <v>96.084500000000006</v>
          </cell>
          <cell r="H250" t="str">
            <v xml:space="preserve"> </v>
          </cell>
          <cell r="I250">
            <v>384338000</v>
          </cell>
          <cell r="J250">
            <v>0.29787216</v>
          </cell>
        </row>
        <row r="251">
          <cell r="A251" t="str">
            <v>GSECN795</v>
          </cell>
          <cell r="B251" t="str">
            <v>6.81% KERALA SDL  2031 (16.06.2031)</v>
          </cell>
          <cell r="C251">
            <v>774200</v>
          </cell>
          <cell r="D251">
            <v>7742000000</v>
          </cell>
          <cell r="E251">
            <v>100</v>
          </cell>
          <cell r="F251">
            <v>77420000</v>
          </cell>
          <cell r="G251">
            <v>96.943200000000004</v>
          </cell>
          <cell r="H251" t="str">
            <v xml:space="preserve"> </v>
          </cell>
          <cell r="I251">
            <v>75053425.439999998</v>
          </cell>
          <cell r="J251">
            <v>5.8168400000000002E-2</v>
          </cell>
        </row>
        <row r="252">
          <cell r="A252" t="str">
            <v>GSECN796</v>
          </cell>
          <cell r="B252" t="str">
            <v>6.83% MAHARASHTRA SDL 2032 (16.06.2032)</v>
          </cell>
          <cell r="C252">
            <v>1000000</v>
          </cell>
          <cell r="D252">
            <v>0</v>
          </cell>
          <cell r="E252">
            <v>100.08</v>
          </cell>
          <cell r="F252">
            <v>100080000</v>
          </cell>
          <cell r="G252">
            <v>96.939899999999994</v>
          </cell>
          <cell r="H252" t="str">
            <v xml:space="preserve"> </v>
          </cell>
          <cell r="I252">
            <v>96939900</v>
          </cell>
          <cell r="J252">
            <v>7.5131000000000003E-2</v>
          </cell>
        </row>
        <row r="253">
          <cell r="A253" t="str">
            <v>GSECN812</v>
          </cell>
          <cell r="B253" t="str">
            <v>6.10% GS 2031 (12.07.2031)</v>
          </cell>
          <cell r="C253">
            <v>7500000</v>
          </cell>
          <cell r="D253">
            <v>0</v>
          </cell>
          <cell r="E253">
            <v>98.069666666666663</v>
          </cell>
          <cell r="F253">
            <v>735522500</v>
          </cell>
          <cell r="G253">
            <v>94.866</v>
          </cell>
          <cell r="H253" t="str">
            <v xml:space="preserve"> </v>
          </cell>
          <cell r="I253">
            <v>711495000</v>
          </cell>
          <cell r="J253">
            <v>0.55142751999999995</v>
          </cell>
        </row>
        <row r="254">
          <cell r="A254" t="str">
            <v>GSECN823</v>
          </cell>
          <cell r="B254" t="str">
            <v>7.09%  GOVT GUARANTED  FCI BONDS(13.08.2031)</v>
          </cell>
          <cell r="C254">
            <v>525</v>
          </cell>
          <cell r="D254">
            <v>0</v>
          </cell>
          <cell r="E254">
            <v>982056.20380952384</v>
          </cell>
          <cell r="F254">
            <v>515579507</v>
          </cell>
          <cell r="G254">
            <v>971911.93599999999</v>
          </cell>
          <cell r="H254" t="str">
            <v xml:space="preserve"> </v>
          </cell>
          <cell r="I254">
            <v>510253766.39999998</v>
          </cell>
          <cell r="J254">
            <v>0.39546021999999997</v>
          </cell>
        </row>
        <row r="255">
          <cell r="A255" t="str">
            <v>GSECN826</v>
          </cell>
          <cell r="B255" t="str">
            <v>6.99% WEST BENGAL SDL 2031 (25.08.2031)</v>
          </cell>
          <cell r="C255">
            <v>300000</v>
          </cell>
          <cell r="D255">
            <v>0</v>
          </cell>
          <cell r="E255">
            <v>100</v>
          </cell>
          <cell r="F255">
            <v>30000000</v>
          </cell>
          <cell r="G255">
            <v>98.077699999999993</v>
          </cell>
          <cell r="H255" t="str">
            <v xml:space="preserve"> </v>
          </cell>
          <cell r="I255">
            <v>29423309.999999996</v>
          </cell>
          <cell r="J255">
            <v>2.2803850000000001E-2</v>
          </cell>
        </row>
        <row r="256">
          <cell r="A256" t="str">
            <v>GSECN827</v>
          </cell>
          <cell r="B256" t="str">
            <v>6.91% RAJASTHAN SDL 2031 (01.09.2031)</v>
          </cell>
          <cell r="C256">
            <v>291900</v>
          </cell>
          <cell r="D256">
            <v>0</v>
          </cell>
          <cell r="E256">
            <v>100</v>
          </cell>
          <cell r="F256">
            <v>29190000</v>
          </cell>
          <cell r="G256">
            <v>97.534300000000002</v>
          </cell>
          <cell r="H256" t="str">
            <v xml:space="preserve"> </v>
          </cell>
          <cell r="I256">
            <v>28470262.170000002</v>
          </cell>
          <cell r="J256">
            <v>2.2065209999999998E-2</v>
          </cell>
        </row>
        <row r="257">
          <cell r="A257" t="str">
            <v>GSECN833</v>
          </cell>
          <cell r="B257" t="str">
            <v>6.85% WEST BENGAL SDL 2031 (08.09.2031)</v>
          </cell>
          <cell r="C257">
            <v>1000000</v>
          </cell>
          <cell r="D257">
            <v>0</v>
          </cell>
          <cell r="E257">
            <v>100</v>
          </cell>
          <cell r="F257">
            <v>100000000</v>
          </cell>
          <cell r="G257">
            <v>97.298000000000002</v>
          </cell>
          <cell r="H257" t="str">
            <v xml:space="preserve"> </v>
          </cell>
          <cell r="I257">
            <v>97298000</v>
          </cell>
          <cell r="J257">
            <v>7.5408530000000001E-2</v>
          </cell>
        </row>
        <row r="258">
          <cell r="A258" t="str">
            <v>GSECN834</v>
          </cell>
          <cell r="B258" t="str">
            <v>6.67% GS 2035    (15.12.2035)</v>
          </cell>
          <cell r="C258">
            <v>13397000</v>
          </cell>
          <cell r="D258">
            <v>0</v>
          </cell>
          <cell r="E258">
            <v>98.830253142494584</v>
          </cell>
          <cell r="F258">
            <v>1324028901.3499999</v>
          </cell>
          <cell r="G258">
            <v>96.938900000000004</v>
          </cell>
          <cell r="H258" t="str">
            <v xml:space="preserve"> </v>
          </cell>
          <cell r="I258">
            <v>1298690443.3</v>
          </cell>
          <cell r="J258">
            <v>1.00651958</v>
          </cell>
        </row>
        <row r="259">
          <cell r="A259" t="str">
            <v>GSECN838</v>
          </cell>
          <cell r="B259" t="str">
            <v>6.87% UTTAR PRADESH SDL 2031(15.09.2031)</v>
          </cell>
          <cell r="C259">
            <v>2000000</v>
          </cell>
          <cell r="D259">
            <v>20000000000</v>
          </cell>
          <cell r="E259">
            <v>100.07</v>
          </cell>
          <cell r="F259">
            <v>200140000</v>
          </cell>
          <cell r="G259">
            <v>97.284999999999997</v>
          </cell>
          <cell r="H259" t="str">
            <v xml:space="preserve"> </v>
          </cell>
          <cell r="I259">
            <v>194570000</v>
          </cell>
          <cell r="J259">
            <v>0.15079692</v>
          </cell>
        </row>
        <row r="260">
          <cell r="A260" t="str">
            <v>GSECN848</v>
          </cell>
          <cell r="B260" t="str">
            <v>6.91% RAJASTHAN SDL 2031 (06.10.2031)</v>
          </cell>
          <cell r="C260">
            <v>354000</v>
          </cell>
          <cell r="D260">
            <v>0</v>
          </cell>
          <cell r="E260">
            <v>100</v>
          </cell>
          <cell r="F260">
            <v>35400000</v>
          </cell>
          <cell r="G260">
            <v>97.507300000000001</v>
          </cell>
          <cell r="H260" t="str">
            <v xml:space="preserve"> </v>
          </cell>
          <cell r="I260">
            <v>34517584.200000003</v>
          </cell>
          <cell r="J260">
            <v>2.6752040000000001E-2</v>
          </cell>
        </row>
        <row r="261">
          <cell r="A261" t="str">
            <v>GSECN851</v>
          </cell>
          <cell r="B261" t="str">
            <v>6.97% TAMIL NADU SDL 2031 (13.10.2031)</v>
          </cell>
          <cell r="C261">
            <v>996200</v>
          </cell>
          <cell r="D261">
            <v>0</v>
          </cell>
          <cell r="E261">
            <v>100</v>
          </cell>
          <cell r="F261">
            <v>99620000</v>
          </cell>
          <cell r="G261">
            <v>97.920699999999997</v>
          </cell>
          <cell r="H261" t="str">
            <v xml:space="preserve"> </v>
          </cell>
          <cell r="I261">
            <v>97548601.340000004</v>
          </cell>
          <cell r="J261">
            <v>7.5602760000000005E-2</v>
          </cell>
        </row>
        <row r="262">
          <cell r="A262" t="str">
            <v>GSECN854</v>
          </cell>
          <cell r="B262" t="str">
            <v>6.96% RAJASTHAN SDL 2031 (27.10.2031)</v>
          </cell>
          <cell r="C262">
            <v>1038100</v>
          </cell>
          <cell r="D262">
            <v>0</v>
          </cell>
          <cell r="E262">
            <v>100</v>
          </cell>
          <cell r="F262">
            <v>103810000</v>
          </cell>
          <cell r="G262">
            <v>97.772599999999997</v>
          </cell>
          <cell r="H262" t="str">
            <v xml:space="preserve"> </v>
          </cell>
          <cell r="I262">
            <v>101497736.06</v>
          </cell>
          <cell r="J262">
            <v>7.8663440000000001E-2</v>
          </cell>
        </row>
        <row r="263">
          <cell r="A263" t="str">
            <v>GSECN855</v>
          </cell>
          <cell r="B263" t="str">
            <v>6.99% UTTARPRADESH SDL 2031 (27.10.2031)</v>
          </cell>
          <cell r="C263">
            <v>1036400</v>
          </cell>
          <cell r="D263">
            <v>10364000000</v>
          </cell>
          <cell r="E263">
            <v>100</v>
          </cell>
          <cell r="F263">
            <v>103640000</v>
          </cell>
          <cell r="G263">
            <v>97.922399999999996</v>
          </cell>
          <cell r="H263" t="str">
            <v xml:space="preserve"> </v>
          </cell>
          <cell r="I263">
            <v>101486775.36</v>
          </cell>
          <cell r="J263">
            <v>7.8654950000000001E-2</v>
          </cell>
        </row>
        <row r="264">
          <cell r="A264" t="str">
            <v>GSECN856</v>
          </cell>
          <cell r="B264" t="str">
            <v>7.0% WEST BENGAL SDL 2031 (02.11.2031)</v>
          </cell>
          <cell r="C264">
            <v>960400</v>
          </cell>
          <cell r="D264">
            <v>0</v>
          </cell>
          <cell r="E264">
            <v>100</v>
          </cell>
          <cell r="F264">
            <v>96040000</v>
          </cell>
          <cell r="G264">
            <v>98.095299999999995</v>
          </cell>
          <cell r="H264" t="str">
            <v xml:space="preserve"> </v>
          </cell>
          <cell r="I264">
            <v>94210726.120000005</v>
          </cell>
          <cell r="J264">
            <v>7.301581E-2</v>
          </cell>
        </row>
        <row r="265">
          <cell r="A265" t="str">
            <v>GSECN867</v>
          </cell>
          <cell r="B265" t="str">
            <v>6.83% KARNATAKA SDL 2031 (01.12.2031)</v>
          </cell>
          <cell r="C265">
            <v>1500000</v>
          </cell>
          <cell r="D265">
            <v>0</v>
          </cell>
          <cell r="E265">
            <v>100</v>
          </cell>
          <cell r="F265">
            <v>150000000</v>
          </cell>
          <cell r="G265">
            <v>97.125799999999998</v>
          </cell>
          <cell r="H265" t="str">
            <v xml:space="preserve"> </v>
          </cell>
          <cell r="I265">
            <v>145688700</v>
          </cell>
          <cell r="J265">
            <v>0.11291261</v>
          </cell>
        </row>
        <row r="266">
          <cell r="A266" t="str">
            <v>GSECN868</v>
          </cell>
          <cell r="B266" t="str">
            <v>6.84% RAJASTHAN  SDL 2031 (01.12.2031)</v>
          </cell>
          <cell r="C266">
            <v>500000</v>
          </cell>
          <cell r="D266">
            <v>0</v>
          </cell>
          <cell r="E266">
            <v>100.07</v>
          </cell>
          <cell r="F266">
            <v>50035000</v>
          </cell>
          <cell r="G266">
            <v>97.080200000000005</v>
          </cell>
          <cell r="H266" t="str">
            <v xml:space="preserve"> </v>
          </cell>
          <cell r="I266">
            <v>48540100</v>
          </cell>
          <cell r="J266">
            <v>3.761987E-2</v>
          </cell>
        </row>
        <row r="267">
          <cell r="A267" t="str">
            <v>GSECN869</v>
          </cell>
          <cell r="B267" t="str">
            <v>5.74% GS 2026 (15.11.2026)</v>
          </cell>
          <cell r="C267">
            <v>500000</v>
          </cell>
          <cell r="D267">
            <v>0</v>
          </cell>
          <cell r="E267">
            <v>97.933181819999987</v>
          </cell>
          <cell r="F267">
            <v>48966590.909999996</v>
          </cell>
          <cell r="G267">
            <v>97.4221</v>
          </cell>
          <cell r="H267" t="str">
            <v xml:space="preserve"> </v>
          </cell>
          <cell r="I267">
            <v>48711050</v>
          </cell>
          <cell r="J267">
            <v>3.7752359999999999E-2</v>
          </cell>
        </row>
        <row r="268">
          <cell r="A268" t="str">
            <v>GSECN870</v>
          </cell>
          <cell r="B268" t="str">
            <v>6.83% KARNATAKA SDL 2031(08.12.2031)</v>
          </cell>
          <cell r="C268">
            <v>1000000</v>
          </cell>
          <cell r="D268">
            <v>0</v>
          </cell>
          <cell r="E268">
            <v>100</v>
          </cell>
          <cell r="F268">
            <v>100000000</v>
          </cell>
          <cell r="G268">
            <v>97.121799999999993</v>
          </cell>
          <cell r="H268" t="str">
            <v xml:space="preserve"> </v>
          </cell>
          <cell r="I268">
            <v>97121800</v>
          </cell>
          <cell r="J268">
            <v>7.5271969999999994E-2</v>
          </cell>
        </row>
        <row r="269">
          <cell r="A269" t="str">
            <v>GSECN871</v>
          </cell>
          <cell r="B269" t="str">
            <v>6.87% ASSAM SDL 2031 (08.12.2031)</v>
          </cell>
          <cell r="C269">
            <v>184600</v>
          </cell>
          <cell r="D269">
            <v>0</v>
          </cell>
          <cell r="E269">
            <v>100</v>
          </cell>
          <cell r="F269">
            <v>18460000</v>
          </cell>
          <cell r="G269">
            <v>97.292299999999997</v>
          </cell>
          <cell r="H269" t="str">
            <v xml:space="preserve"> </v>
          </cell>
          <cell r="I269">
            <v>17960158.579999998</v>
          </cell>
          <cell r="J269">
            <v>1.3919600000000001E-2</v>
          </cell>
        </row>
        <row r="270">
          <cell r="A270" t="str">
            <v>GSECN877</v>
          </cell>
          <cell r="B270" t="str">
            <v>6.83% TAMILNADU SDL 2031 (15.12.2031)</v>
          </cell>
          <cell r="C270">
            <v>1958200</v>
          </cell>
          <cell r="D270">
            <v>0</v>
          </cell>
          <cell r="E270">
            <v>100</v>
          </cell>
          <cell r="F270">
            <v>195820000</v>
          </cell>
          <cell r="G270">
            <v>97.101299999999995</v>
          </cell>
          <cell r="H270" t="str">
            <v xml:space="preserve"> </v>
          </cell>
          <cell r="I270">
            <v>190143765.66</v>
          </cell>
          <cell r="J270">
            <v>0.14736647</v>
          </cell>
        </row>
        <row r="271">
          <cell r="A271" t="str">
            <v>GSECN879</v>
          </cell>
          <cell r="B271" t="str">
            <v>6.99% GS 2051 (15.12.2051)</v>
          </cell>
          <cell r="C271">
            <v>5000000</v>
          </cell>
          <cell r="D271">
            <v>0</v>
          </cell>
          <cell r="E271">
            <v>92.039000000000001</v>
          </cell>
          <cell r="F271">
            <v>460195000</v>
          </cell>
          <cell r="G271">
            <v>99.189499999999995</v>
          </cell>
          <cell r="H271" t="str">
            <v xml:space="preserve"> </v>
          </cell>
          <cell r="I271">
            <v>495947500</v>
          </cell>
          <cell r="J271">
            <v>0.38437248000000002</v>
          </cell>
        </row>
        <row r="272">
          <cell r="A272" t="str">
            <v>GSECN888</v>
          </cell>
          <cell r="B272" t="str">
            <v>7.04% UTTAR PRADESH SDL 2031 (29.12.2031)</v>
          </cell>
          <cell r="C272">
            <v>1959600</v>
          </cell>
          <cell r="D272">
            <v>19596000000</v>
          </cell>
          <cell r="E272">
            <v>100.0357215758318</v>
          </cell>
          <cell r="F272">
            <v>196030000</v>
          </cell>
          <cell r="G272">
            <v>98.183700000000002</v>
          </cell>
          <cell r="H272" t="str">
            <v xml:space="preserve"> </v>
          </cell>
          <cell r="I272">
            <v>192400778.52000001</v>
          </cell>
          <cell r="J272">
            <v>0.14911571000000001</v>
          </cell>
        </row>
        <row r="273">
          <cell r="A273" t="str">
            <v>GSECN889</v>
          </cell>
          <cell r="B273" t="str">
            <v>7.12% ASSAM SDL 2032 (05.01.2032)</v>
          </cell>
          <cell r="C273">
            <v>1438700</v>
          </cell>
          <cell r="D273">
            <v>0</v>
          </cell>
          <cell r="E273">
            <v>100</v>
          </cell>
          <cell r="F273">
            <v>143870000</v>
          </cell>
          <cell r="G273">
            <v>98.304199999999994</v>
          </cell>
          <cell r="H273" t="str">
            <v xml:space="preserve"> </v>
          </cell>
          <cell r="I273">
            <v>141430252.53999999</v>
          </cell>
          <cell r="J273">
            <v>0.10961220000000001</v>
          </cell>
        </row>
        <row r="274">
          <cell r="A274" t="str">
            <v>GSECN893</v>
          </cell>
          <cell r="B274" t="str">
            <v>6.54% GS 2032 (17.01.2032)</v>
          </cell>
          <cell r="C274">
            <v>1000000</v>
          </cell>
          <cell r="D274">
            <v>0</v>
          </cell>
          <cell r="E274">
            <v>93.706000000000003</v>
          </cell>
          <cell r="F274">
            <v>93706000</v>
          </cell>
          <cell r="G274">
            <v>96.950100000000006</v>
          </cell>
          <cell r="H274" t="str">
            <v xml:space="preserve"> </v>
          </cell>
          <cell r="I274">
            <v>96950100</v>
          </cell>
          <cell r="J274">
            <v>7.5138899999999995E-2</v>
          </cell>
        </row>
        <row r="275">
          <cell r="A275" t="str">
            <v>GSECN896</v>
          </cell>
          <cell r="B275" t="str">
            <v>7.24% UTTARPRADESH SDL 2032 (19.01.2032)</v>
          </cell>
          <cell r="C275">
            <v>904700</v>
          </cell>
          <cell r="D275">
            <v>9047000000</v>
          </cell>
          <cell r="E275">
            <v>100</v>
          </cell>
          <cell r="F275">
            <v>90470000</v>
          </cell>
          <cell r="G275">
            <v>99.450800000000001</v>
          </cell>
          <cell r="H275" t="str">
            <v xml:space="preserve"> </v>
          </cell>
          <cell r="I275">
            <v>89973138.760000005</v>
          </cell>
          <cell r="J275">
            <v>6.9731570000000007E-2</v>
          </cell>
        </row>
        <row r="276">
          <cell r="A276" t="str">
            <v>GSECN903</v>
          </cell>
          <cell r="B276" t="str">
            <v>7.30% KARNATAKA SDL 2032 (09.02.2032)</v>
          </cell>
          <cell r="C276">
            <v>2000000</v>
          </cell>
          <cell r="D276">
            <v>0</v>
          </cell>
          <cell r="E276">
            <v>100</v>
          </cell>
          <cell r="F276">
            <v>200000000</v>
          </cell>
          <cell r="G276">
            <v>99.787700000000001</v>
          </cell>
          <cell r="H276" t="str">
            <v xml:space="preserve"> </v>
          </cell>
          <cell r="I276">
            <v>199575400</v>
          </cell>
          <cell r="J276">
            <v>0.15467623999999999</v>
          </cell>
        </row>
        <row r="277">
          <cell r="A277" t="str">
            <v>GSECN923</v>
          </cell>
          <cell r="B277" t="str">
            <v>7.24% RAJASTHAN SDL 2032 (23.03.2032)</v>
          </cell>
          <cell r="C277">
            <v>529200</v>
          </cell>
          <cell r="D277">
            <v>0</v>
          </cell>
          <cell r="E277">
            <v>100</v>
          </cell>
          <cell r="F277">
            <v>52920000</v>
          </cell>
          <cell r="G277">
            <v>99.243700000000004</v>
          </cell>
          <cell r="H277" t="str">
            <v xml:space="preserve"> </v>
          </cell>
          <cell r="I277">
            <v>52519766.039999999</v>
          </cell>
          <cell r="J277">
            <v>4.0704209999999998E-2</v>
          </cell>
        </row>
        <row r="278">
          <cell r="A278" t="str">
            <v>GSECN934</v>
          </cell>
          <cell r="B278" t="str">
            <v>6.95% GS 2061     (16.12.2061)</v>
          </cell>
          <cell r="C278">
            <v>1000000</v>
          </cell>
          <cell r="D278">
            <v>0</v>
          </cell>
          <cell r="E278">
            <v>90.25</v>
          </cell>
          <cell r="F278">
            <v>90250000</v>
          </cell>
          <cell r="G278">
            <v>98.100499999999997</v>
          </cell>
          <cell r="H278" t="str">
            <v xml:space="preserve"> </v>
          </cell>
          <cell r="I278">
            <v>98100500</v>
          </cell>
          <cell r="J278">
            <v>7.6030490000000006E-2</v>
          </cell>
        </row>
        <row r="279">
          <cell r="A279" t="str">
            <v>GSECN936</v>
          </cell>
          <cell r="B279" t="str">
            <v>7.76% ANDHRA PRADESH SDL 2032 (11.05.2032)</v>
          </cell>
          <cell r="C279">
            <v>1000000</v>
          </cell>
          <cell r="D279">
            <v>0</v>
          </cell>
          <cell r="E279">
            <v>100.07</v>
          </cell>
          <cell r="F279">
            <v>100070000</v>
          </cell>
          <cell r="G279">
            <v>102.4619</v>
          </cell>
          <cell r="H279" t="str">
            <v xml:space="preserve"> </v>
          </cell>
          <cell r="I279">
            <v>102461900</v>
          </cell>
          <cell r="J279">
            <v>7.9410690000000006E-2</v>
          </cell>
        </row>
        <row r="280">
          <cell r="A280" t="str">
            <v>GSECN938</v>
          </cell>
          <cell r="B280" t="str">
            <v>7.54% GSEC 2036 (23.05.2036)</v>
          </cell>
          <cell r="C280">
            <v>23195000</v>
          </cell>
          <cell r="D280">
            <v>0</v>
          </cell>
          <cell r="E280">
            <v>100.69170060228497</v>
          </cell>
          <cell r="F280">
            <v>2335543995.4699998</v>
          </cell>
          <cell r="G280">
            <v>103.90649999999999</v>
          </cell>
          <cell r="H280" t="str">
            <v xml:space="preserve"> </v>
          </cell>
          <cell r="I280">
            <v>2410111267.5000005</v>
          </cell>
          <cell r="J280">
            <v>1.86790024</v>
          </cell>
        </row>
        <row r="281">
          <cell r="A281" t="str">
            <v>GSECN940</v>
          </cell>
          <cell r="B281" t="str">
            <v>7.10% GS 2029 (18.04.2029)</v>
          </cell>
          <cell r="C281">
            <v>11000000</v>
          </cell>
          <cell r="D281">
            <v>0</v>
          </cell>
          <cell r="E281">
            <v>98.665637584545465</v>
          </cell>
          <cell r="F281">
            <v>1085322013.4300001</v>
          </cell>
          <cell r="G281">
            <v>100.2983</v>
          </cell>
          <cell r="H281" t="str">
            <v xml:space="preserve"> </v>
          </cell>
          <cell r="I281">
            <v>1103281300</v>
          </cell>
          <cell r="J281">
            <v>0.85507230999999995</v>
          </cell>
        </row>
        <row r="282">
          <cell r="A282" t="str">
            <v>GSECN944</v>
          </cell>
          <cell r="B282" t="str">
            <v>7.80% GUJARAT SDL 2032 (01.06.2032)</v>
          </cell>
          <cell r="C282">
            <v>647100</v>
          </cell>
          <cell r="D282">
            <v>0</v>
          </cell>
          <cell r="E282">
            <v>100</v>
          </cell>
          <cell r="F282">
            <v>64710000</v>
          </cell>
          <cell r="G282">
            <v>102.6673</v>
          </cell>
          <cell r="H282" t="str">
            <v xml:space="preserve"> </v>
          </cell>
          <cell r="I282">
            <v>66436009.829999998</v>
          </cell>
          <cell r="J282">
            <v>5.1489670000000001E-2</v>
          </cell>
        </row>
        <row r="283">
          <cell r="A283" t="str">
            <v>GSECN945</v>
          </cell>
          <cell r="B283" t="str">
            <v>7.80% TAMIL NADU SDL 2032  (01.06.2032)</v>
          </cell>
          <cell r="C283">
            <v>1359300</v>
          </cell>
          <cell r="D283">
            <v>0</v>
          </cell>
          <cell r="E283">
            <v>100</v>
          </cell>
          <cell r="F283">
            <v>135930000</v>
          </cell>
          <cell r="G283">
            <v>102.6866</v>
          </cell>
          <cell r="H283" t="str">
            <v xml:space="preserve"> </v>
          </cell>
          <cell r="I283">
            <v>139581895.38</v>
          </cell>
          <cell r="J283">
            <v>0.10817968</v>
          </cell>
        </row>
        <row r="284">
          <cell r="A284" t="str">
            <v>GSECN950</v>
          </cell>
          <cell r="B284" t="str">
            <v xml:space="preserve">7.38% GS 2027 (20.06.2027) </v>
          </cell>
          <cell r="C284">
            <v>16710000</v>
          </cell>
          <cell r="D284">
            <v>0</v>
          </cell>
          <cell r="E284">
            <v>100.11070692220228</v>
          </cell>
          <cell r="F284">
            <v>1672849912.6700001</v>
          </cell>
          <cell r="G284">
            <v>101.062</v>
          </cell>
          <cell r="H284" t="str">
            <v xml:space="preserve"> </v>
          </cell>
          <cell r="I284">
            <v>1688746020</v>
          </cell>
          <cell r="J284">
            <v>1.30882301</v>
          </cell>
        </row>
        <row r="285">
          <cell r="A285" t="str">
            <v>GSECN951</v>
          </cell>
          <cell r="B285" t="str">
            <v>7.86% ASSAM SDL 2032 (22.06.2032)</v>
          </cell>
          <cell r="C285">
            <v>2000000</v>
          </cell>
          <cell r="D285">
            <v>0</v>
          </cell>
          <cell r="E285">
            <v>100</v>
          </cell>
          <cell r="F285">
            <v>200000000</v>
          </cell>
          <cell r="G285">
            <v>102.62009999999999</v>
          </cell>
          <cell r="H285" t="str">
            <v xml:space="preserve"> </v>
          </cell>
          <cell r="I285">
            <v>205240200</v>
          </cell>
          <cell r="J285">
            <v>0.15906661</v>
          </cell>
        </row>
        <row r="286">
          <cell r="A286" t="str">
            <v>GSECN952</v>
          </cell>
          <cell r="B286" t="str">
            <v>7.83% RAJASTHAN SDL 2032 (22.06.2032)</v>
          </cell>
          <cell r="C286">
            <v>2500000</v>
          </cell>
          <cell r="D286">
            <v>0</v>
          </cell>
          <cell r="E286">
            <v>100.07</v>
          </cell>
          <cell r="F286">
            <v>250175000</v>
          </cell>
          <cell r="G286">
            <v>102.7501</v>
          </cell>
          <cell r="H286" t="str">
            <v xml:space="preserve"> </v>
          </cell>
          <cell r="I286">
            <v>256875250</v>
          </cell>
          <cell r="J286">
            <v>0.19908513999999999</v>
          </cell>
        </row>
        <row r="287">
          <cell r="A287" t="str">
            <v>GSECN954</v>
          </cell>
          <cell r="B287" t="str">
            <v>7.82% GUJARAT SDL 2032 (29.06.2032)</v>
          </cell>
          <cell r="C287">
            <v>2000000</v>
          </cell>
          <cell r="D287">
            <v>0</v>
          </cell>
          <cell r="E287">
            <v>100.07</v>
          </cell>
          <cell r="F287">
            <v>200140000</v>
          </cell>
          <cell r="G287">
            <v>102.8151</v>
          </cell>
          <cell r="H287" t="str">
            <v xml:space="preserve"> </v>
          </cell>
          <cell r="I287">
            <v>205630200</v>
          </cell>
          <cell r="J287">
            <v>0.15936887</v>
          </cell>
        </row>
        <row r="288">
          <cell r="A288" t="str">
            <v>GSECN955</v>
          </cell>
          <cell r="B288" t="str">
            <v>7.86% HARYANA SDL 2032 (29.06.2032)</v>
          </cell>
          <cell r="C288">
            <v>2000000</v>
          </cell>
          <cell r="D288">
            <v>0</v>
          </cell>
          <cell r="E288">
            <v>100.07</v>
          </cell>
          <cell r="F288">
            <v>200140000</v>
          </cell>
          <cell r="G288">
            <v>103.04089999999999</v>
          </cell>
          <cell r="H288" t="str">
            <v xml:space="preserve"> </v>
          </cell>
          <cell r="I288">
            <v>206081800</v>
          </cell>
          <cell r="J288">
            <v>0.15971887000000001</v>
          </cell>
        </row>
        <row r="289">
          <cell r="A289" t="str">
            <v>GSECN959</v>
          </cell>
          <cell r="B289" t="str">
            <v>7.82% HIMACHAL PRADESH SDL 2032 (06.07.2032)</v>
          </cell>
          <cell r="C289">
            <v>1000000</v>
          </cell>
          <cell r="D289">
            <v>0</v>
          </cell>
          <cell r="E289">
            <v>100.07</v>
          </cell>
          <cell r="F289">
            <v>100070000</v>
          </cell>
          <cell r="G289">
            <v>102.71080000000001</v>
          </cell>
          <cell r="H289" t="str">
            <v xml:space="preserve"> </v>
          </cell>
          <cell r="I289">
            <v>102710800</v>
          </cell>
          <cell r="J289">
            <v>7.9603599999999997E-2</v>
          </cell>
        </row>
        <row r="290">
          <cell r="A290" t="str">
            <v>GSECN970</v>
          </cell>
          <cell r="B290" t="str">
            <v>7.81% HARYANA SDL 2032 (27.07.2032)</v>
          </cell>
          <cell r="C290">
            <v>496700</v>
          </cell>
          <cell r="D290">
            <v>0</v>
          </cell>
          <cell r="E290">
            <v>100</v>
          </cell>
          <cell r="F290">
            <v>49670000</v>
          </cell>
          <cell r="G290">
            <v>102.7586</v>
          </cell>
          <cell r="H290" t="str">
            <v xml:space="preserve"> </v>
          </cell>
          <cell r="I290">
            <v>51040196.619999997</v>
          </cell>
          <cell r="J290">
            <v>3.9557509999999997E-2</v>
          </cell>
        </row>
        <row r="291">
          <cell r="A291" t="str">
            <v>GSECN971</v>
          </cell>
          <cell r="B291" t="str">
            <v>7.81% RAJASTHAN SDL 2032 (27.07.2032)</v>
          </cell>
          <cell r="C291">
            <v>366800</v>
          </cell>
          <cell r="D291">
            <v>0</v>
          </cell>
          <cell r="E291">
            <v>100</v>
          </cell>
          <cell r="F291">
            <v>36680000</v>
          </cell>
          <cell r="G291">
            <v>102.6493</v>
          </cell>
          <cell r="H291" t="str">
            <v xml:space="preserve"> </v>
          </cell>
          <cell r="I291">
            <v>37651763.240000002</v>
          </cell>
          <cell r="J291">
            <v>2.9181120000000001E-2</v>
          </cell>
        </row>
        <row r="292">
          <cell r="A292" t="str">
            <v>GSECN981</v>
          </cell>
          <cell r="B292" t="str">
            <v>7.26% GSEC 2032 (22.08.2032)</v>
          </cell>
          <cell r="C292">
            <v>11000000</v>
          </cell>
          <cell r="D292">
            <v>0</v>
          </cell>
          <cell r="E292">
            <v>100.06849242454547</v>
          </cell>
          <cell r="F292">
            <v>1100753416.6700001</v>
          </cell>
          <cell r="G292">
            <v>101.19750000000001</v>
          </cell>
          <cell r="H292" t="str">
            <v xml:space="preserve"> </v>
          </cell>
          <cell r="I292">
            <v>1113172500</v>
          </cell>
          <cell r="J292">
            <v>0.86273825000000004</v>
          </cell>
        </row>
        <row r="293">
          <cell r="A293" t="str">
            <v>GSECN998</v>
          </cell>
          <cell r="B293" t="str">
            <v>7.36% GS 2052 (12.09.2052)</v>
          </cell>
          <cell r="C293">
            <v>16900000</v>
          </cell>
          <cell r="D293">
            <v>0</v>
          </cell>
          <cell r="E293">
            <v>100.73165680473373</v>
          </cell>
          <cell r="F293">
            <v>1702365000</v>
          </cell>
          <cell r="G293">
            <v>103.69970000000001</v>
          </cell>
          <cell r="H293" t="str">
            <v xml:space="preserve"> </v>
          </cell>
          <cell r="I293">
            <v>1752524930.0000002</v>
          </cell>
          <cell r="J293">
            <v>1.35825336</v>
          </cell>
        </row>
        <row r="301">
          <cell r="A301" t="str">
            <v>NCB060</v>
          </cell>
          <cell r="B301" t="str">
            <v>8.94% POWER FINANCE CORPORATION UNSECURED BOND 2028 (25.03.2028)</v>
          </cell>
          <cell r="C301">
            <v>10</v>
          </cell>
          <cell r="D301">
            <v>8.7126228479821599E-2</v>
          </cell>
          <cell r="E301">
            <v>1048400</v>
          </cell>
          <cell r="F301">
            <v>10484000</v>
          </cell>
          <cell r="G301">
            <v>1041344.0253</v>
          </cell>
          <cell r="H301" t="str">
            <v xml:space="preserve"> </v>
          </cell>
          <cell r="I301">
            <v>10413440.25</v>
          </cell>
          <cell r="J301">
            <v>8.0706900000000002E-3</v>
          </cell>
        </row>
        <row r="302">
          <cell r="A302" t="str">
            <v>NCB102</v>
          </cell>
          <cell r="B302" t="str">
            <v xml:space="preserve">9.30% SEC. POWER GRID CORPORATION OF INDIA LTD BONDS 2024 (04.09.2024)   </v>
          </cell>
          <cell r="C302">
            <v>20</v>
          </cell>
          <cell r="D302">
            <v>4.75190174850098E-2</v>
          </cell>
          <cell r="E302">
            <v>1061809</v>
          </cell>
          <cell r="F302">
            <v>21236180</v>
          </cell>
          <cell r="G302">
            <v>1002708.4513</v>
          </cell>
          <cell r="H302" t="str">
            <v xml:space="preserve"> </v>
          </cell>
          <cell r="I302">
            <v>20054169.030000001</v>
          </cell>
          <cell r="J302">
            <v>1.5542510000000001E-2</v>
          </cell>
        </row>
        <row r="303">
          <cell r="A303" t="str">
            <v>NCB105</v>
          </cell>
          <cell r="B303" t="str">
            <v>8.40% UNSECURED NUCLEAR POWER CORPORATION STRPP SERIES- XXIX(A)(28.11.2025)</v>
          </cell>
          <cell r="C303">
            <v>10</v>
          </cell>
          <cell r="D303">
            <v>9.8286570221331505E-3</v>
          </cell>
          <cell r="E303">
            <v>1018369</v>
          </cell>
          <cell r="F303">
            <v>10183690</v>
          </cell>
          <cell r="G303">
            <v>1010998.4059</v>
          </cell>
          <cell r="H303" t="str">
            <v xml:space="preserve"> </v>
          </cell>
          <cell r="I303">
            <v>10109984.060000001</v>
          </cell>
          <cell r="J303">
            <v>7.8355100000000004E-3</v>
          </cell>
        </row>
        <row r="304">
          <cell r="A304" t="str">
            <v>NCB112</v>
          </cell>
          <cell r="B304" t="str">
            <v xml:space="preserve">8.57% UNSEC RURAL ELECTRIFICATION CORPORATION LTD. BONDS 2024(21.12.2024)  </v>
          </cell>
          <cell r="C304">
            <v>4</v>
          </cell>
          <cell r="D304">
            <v>0.46584212610346398</v>
          </cell>
          <cell r="E304">
            <v>1009152.25</v>
          </cell>
          <cell r="F304">
            <v>4036609</v>
          </cell>
          <cell r="G304">
            <v>1004477.9547</v>
          </cell>
          <cell r="H304" t="str">
            <v xml:space="preserve"> </v>
          </cell>
          <cell r="I304">
            <v>4017911.82</v>
          </cell>
          <cell r="J304">
            <v>3.1139900000000001E-3</v>
          </cell>
        </row>
        <row r="305">
          <cell r="A305" t="str">
            <v>NCB113</v>
          </cell>
          <cell r="B305" t="str">
            <v xml:space="preserve">8.65% UNSEC. POWER FINANCE CORPORATION LTD. BONDS 2024 (28.12.2024)   </v>
          </cell>
          <cell r="C305">
            <v>20</v>
          </cell>
          <cell r="D305">
            <v>0.174252456959643</v>
          </cell>
          <cell r="E305">
            <v>1021038.5</v>
          </cell>
          <cell r="F305">
            <v>20420770</v>
          </cell>
          <cell r="G305">
            <v>1003807.3704</v>
          </cell>
          <cell r="H305" t="str">
            <v xml:space="preserve"> </v>
          </cell>
          <cell r="I305">
            <v>20076147.41</v>
          </cell>
          <cell r="J305">
            <v>1.555955E-2</v>
          </cell>
        </row>
        <row r="306">
          <cell r="A306" t="str">
            <v>NCB116</v>
          </cell>
          <cell r="B306" t="str">
            <v xml:space="preserve">8.98% UNSEC POWER FINANCE CORP LTD BONDS (120B) 2024(08.10.24)            </v>
          </cell>
          <cell r="C306">
            <v>25</v>
          </cell>
          <cell r="D306">
            <v>0.217815571199554</v>
          </cell>
          <cell r="E306">
            <v>1031115.4</v>
          </cell>
          <cell r="F306">
            <v>25777885</v>
          </cell>
          <cell r="G306">
            <v>1002687.9172</v>
          </cell>
          <cell r="H306" t="str">
            <v xml:space="preserve"> </v>
          </cell>
          <cell r="I306">
            <v>25067197.93</v>
          </cell>
          <cell r="J306">
            <v>1.9427739999999999E-2</v>
          </cell>
        </row>
        <row r="307">
          <cell r="A307" t="str">
            <v>NCB117</v>
          </cell>
          <cell r="B307" t="str">
            <v xml:space="preserve">8.30% UNSEC RURAL ELECTRIFICATION CORPORATION LTD. BONDS 2025(10.04.2025)  </v>
          </cell>
          <cell r="C307">
            <v>51</v>
          </cell>
          <cell r="D307">
            <v>5.9394871078191596</v>
          </cell>
          <cell r="E307">
            <v>1022018</v>
          </cell>
          <cell r="F307">
            <v>52122918</v>
          </cell>
          <cell r="G307">
            <v>1004817.1739000001</v>
          </cell>
          <cell r="H307" t="str">
            <v xml:space="preserve"> </v>
          </cell>
          <cell r="I307">
            <v>51245675.869999997</v>
          </cell>
          <cell r="J307">
            <v>3.9716759999999997E-2</v>
          </cell>
        </row>
        <row r="308">
          <cell r="A308" t="str">
            <v>NCB121</v>
          </cell>
          <cell r="B308" t="str">
            <v xml:space="preserve">9.34% SEC RURAL ELECTRIFICATION CORPORATION LTD. BONDS 2024 (24.08.2024)   </v>
          </cell>
          <cell r="C308">
            <v>27</v>
          </cell>
          <cell r="D308">
            <v>3.1444343511983801</v>
          </cell>
          <cell r="E308">
            <v>1047579.2592592592</v>
          </cell>
          <cell r="F308">
            <v>28284640</v>
          </cell>
          <cell r="G308">
            <v>1002150.3803</v>
          </cell>
          <cell r="H308" t="str">
            <v xml:space="preserve"> </v>
          </cell>
          <cell r="I308">
            <v>27058060.27</v>
          </cell>
          <cell r="J308">
            <v>2.0970720000000002E-2</v>
          </cell>
        </row>
        <row r="309">
          <cell r="A309" t="str">
            <v>NCB124</v>
          </cell>
          <cell r="B309" t="str">
            <v xml:space="preserve">8.98% UNSEC. POWER FINANCE CORPORATION LTD. BONDS(120A) 2024 (08.10.2024)  </v>
          </cell>
          <cell r="C309">
            <v>48</v>
          </cell>
          <cell r="D309">
            <v>0.41820589670314401</v>
          </cell>
          <cell r="E309">
            <v>1043623.1041666666</v>
          </cell>
          <cell r="F309">
            <v>50093909</v>
          </cell>
          <cell r="G309">
            <v>1002687.9172</v>
          </cell>
          <cell r="H309" t="str">
            <v xml:space="preserve"> </v>
          </cell>
          <cell r="I309">
            <v>48129020.030000009</v>
          </cell>
          <cell r="J309">
            <v>3.7301269999999997E-2</v>
          </cell>
        </row>
        <row r="310">
          <cell r="A310" t="str">
            <v>NCB126</v>
          </cell>
          <cell r="B310" t="str">
            <v xml:space="preserve">8.14% UNSECURED NUCLEAR POWER CORPORATION STRPP SERIES- XXX(C)(25.03.2028) </v>
          </cell>
          <cell r="C310">
            <v>30</v>
          </cell>
          <cell r="D310">
            <v>2.94859710663995E-2</v>
          </cell>
          <cell r="E310">
            <v>1051370</v>
          </cell>
          <cell r="F310">
            <v>31541100</v>
          </cell>
          <cell r="G310">
            <v>1022835.3308</v>
          </cell>
          <cell r="H310" t="str">
            <v xml:space="preserve"> </v>
          </cell>
          <cell r="I310">
            <v>30685059.920000002</v>
          </cell>
          <cell r="J310">
            <v>2.3781739999999999E-2</v>
          </cell>
        </row>
        <row r="311">
          <cell r="A311" t="str">
            <v>NCB127</v>
          </cell>
          <cell r="B311" t="str">
            <v>8.14% UNSECURED NUCLEAR POWER CORPORATION STRPP SERIES- XXX(D)(24.03.2029)</v>
          </cell>
          <cell r="C311">
            <v>20</v>
          </cell>
          <cell r="D311">
            <v>1.9657314044266301E-2</v>
          </cell>
          <cell r="E311">
            <v>1008695</v>
          </cell>
          <cell r="F311">
            <v>20173900</v>
          </cell>
          <cell r="G311">
            <v>1028238.0525</v>
          </cell>
          <cell r="H311" t="str">
            <v xml:space="preserve"> </v>
          </cell>
          <cell r="I311">
            <v>20564761.050000001</v>
          </cell>
          <cell r="J311">
            <v>1.5938239999999999E-2</v>
          </cell>
        </row>
        <row r="312">
          <cell r="A312" t="str">
            <v>NCB128</v>
          </cell>
          <cell r="B312" t="str">
            <v xml:space="preserve">8.40% STATE BANK OF HYDERABAD BASEL III TIER-II BONDS 2025 (30.12.2025)    </v>
          </cell>
          <cell r="C312">
            <v>10</v>
          </cell>
          <cell r="D312">
            <v>1000000000</v>
          </cell>
          <cell r="E312">
            <v>1000000</v>
          </cell>
          <cell r="F312">
            <v>10000000</v>
          </cell>
          <cell r="G312">
            <v>1002396.0110000001</v>
          </cell>
          <cell r="H312" t="str">
            <v xml:space="preserve"> </v>
          </cell>
          <cell r="I312">
            <v>10023960.109999999</v>
          </cell>
          <cell r="J312">
            <v>7.7688399999999999E-3</v>
          </cell>
        </row>
        <row r="313">
          <cell r="A313" t="str">
            <v>NCB129</v>
          </cell>
          <cell r="B313" t="str">
            <v>8.32% SEC. POWER GRID BONDS LII ISSUE - STRPP C (23.12.2030)</v>
          </cell>
          <cell r="C313">
            <v>10</v>
          </cell>
          <cell r="D313">
            <v>2.37595087425049E-2</v>
          </cell>
          <cell r="E313">
            <v>1000000</v>
          </cell>
          <cell r="F313">
            <v>10000000</v>
          </cell>
          <cell r="G313">
            <v>1037608.343</v>
          </cell>
          <cell r="H313" t="str">
            <v xml:space="preserve"> </v>
          </cell>
          <cell r="I313">
            <v>10376083.43</v>
          </cell>
          <cell r="J313">
            <v>8.0417400000000003E-3</v>
          </cell>
        </row>
        <row r="314">
          <cell r="A314" t="str">
            <v>NCB130</v>
          </cell>
          <cell r="B314" t="str">
            <v xml:space="preserve">8.40% STATE BANK OF MYSORE BASEL III TIER-II BONDS 2025 (31.12.2025)       </v>
          </cell>
          <cell r="C314">
            <v>10</v>
          </cell>
          <cell r="D314">
            <v>1000000000</v>
          </cell>
          <cell r="E314">
            <v>1000000</v>
          </cell>
          <cell r="F314">
            <v>10000000</v>
          </cell>
          <cell r="G314">
            <v>1002404.7432</v>
          </cell>
          <cell r="H314" t="str">
            <v xml:space="preserve"> </v>
          </cell>
          <cell r="I314">
            <v>10024047.43</v>
          </cell>
          <cell r="J314">
            <v>7.7688999999999996E-3</v>
          </cell>
        </row>
        <row r="315">
          <cell r="A315" t="str">
            <v>NCB131</v>
          </cell>
          <cell r="B315" t="str">
            <v xml:space="preserve">8.45% STATE BANK OF MYSORE BASEL III TIER-II BONDS 2025 (18.01.2026)    </v>
          </cell>
          <cell r="C315">
            <v>20</v>
          </cell>
          <cell r="D315">
            <v>2000000000</v>
          </cell>
          <cell r="E315">
            <v>1000000</v>
          </cell>
          <cell r="F315">
            <v>20000000</v>
          </cell>
          <cell r="G315">
            <v>999023.40209999995</v>
          </cell>
          <cell r="H315" t="str">
            <v xml:space="preserve"> </v>
          </cell>
          <cell r="I315">
            <v>19980468.039999999</v>
          </cell>
          <cell r="J315">
            <v>1.548539E-2</v>
          </cell>
        </row>
        <row r="316">
          <cell r="A316" t="str">
            <v>NCB134</v>
          </cell>
          <cell r="B316" t="str">
            <v xml:space="preserve">8.20% UNSEC. POWER FINANCE CORPORATION LTD. BONDS 2025 (10.03.2025)   </v>
          </cell>
          <cell r="C316">
            <v>90</v>
          </cell>
          <cell r="D316">
            <v>0.784136056318394</v>
          </cell>
          <cell r="E316">
            <v>1040585.5555555555</v>
          </cell>
          <cell r="F316">
            <v>93652700</v>
          </cell>
          <cell r="G316">
            <v>1003063.9306</v>
          </cell>
          <cell r="H316" t="str">
            <v xml:space="preserve"> </v>
          </cell>
          <cell r="I316">
            <v>90275753.75</v>
          </cell>
          <cell r="J316">
            <v>6.9966109999999998E-2</v>
          </cell>
        </row>
        <row r="317">
          <cell r="A317" t="str">
            <v>NCB135</v>
          </cell>
          <cell r="B317" t="str">
            <v xml:space="preserve">8.27% UNSEC RURAL ELECTRIFICATION CORP. LTD. BONDS 2025 (06.02.2025) </v>
          </cell>
          <cell r="C317">
            <v>53</v>
          </cell>
          <cell r="D317">
            <v>6.1724081708708898</v>
          </cell>
          <cell r="E317">
            <v>989924.96226415096</v>
          </cell>
          <cell r="F317">
            <v>52466023</v>
          </cell>
          <cell r="G317">
            <v>1003916.1846</v>
          </cell>
          <cell r="H317" t="str">
            <v xml:space="preserve"> </v>
          </cell>
          <cell r="I317">
            <v>53207557.780000001</v>
          </cell>
          <cell r="J317">
            <v>4.1237269999999999E-2</v>
          </cell>
        </row>
        <row r="318">
          <cell r="A318" t="str">
            <v>NCB139</v>
          </cell>
          <cell r="B318" t="str">
            <v xml:space="preserve">8.13% UNSECURED NUCLEAR POWER CORP. STRPP SERIES- XXXII(B) (28.03.2028)   </v>
          </cell>
          <cell r="C318">
            <v>50</v>
          </cell>
          <cell r="D318">
            <v>4.9143285110665798E-2</v>
          </cell>
          <cell r="E318">
            <v>1037880</v>
          </cell>
          <cell r="F318">
            <v>51894000</v>
          </cell>
          <cell r="G318">
            <v>1022558.1074</v>
          </cell>
          <cell r="H318" t="str">
            <v xml:space="preserve"> </v>
          </cell>
          <cell r="I318">
            <v>51127905.369999997</v>
          </cell>
          <cell r="J318">
            <v>3.9625479999999998E-2</v>
          </cell>
        </row>
        <row r="319">
          <cell r="A319" t="str">
            <v>NCB141</v>
          </cell>
          <cell r="B319" t="str">
            <v xml:space="preserve">8.13% UNSECURED NUCLEAR POWER CORP. STRPP SERIES- XXXII(D) (28.03.2030     </v>
          </cell>
          <cell r="C319">
            <v>10</v>
          </cell>
          <cell r="D319">
            <v>9.8286570221331505E-3</v>
          </cell>
          <cell r="E319">
            <v>1006377</v>
          </cell>
          <cell r="F319">
            <v>10063770</v>
          </cell>
          <cell r="G319">
            <v>1031118.8713</v>
          </cell>
          <cell r="H319" t="str">
            <v xml:space="preserve"> </v>
          </cell>
          <cell r="I319">
            <v>10311188.710000001</v>
          </cell>
          <cell r="J319">
            <v>7.9914500000000024E-3</v>
          </cell>
        </row>
        <row r="320">
          <cell r="A320" t="str">
            <v>NCB142</v>
          </cell>
          <cell r="B320" t="str">
            <v xml:space="preserve">8.13% UNSECURED NUCLEAR POWER CORP. STRPP SERIES- XXXII (E) (28.03.2031)   </v>
          </cell>
          <cell r="C320">
            <v>9</v>
          </cell>
          <cell r="D320">
            <v>8.8457913199198393E-3</v>
          </cell>
          <cell r="E320">
            <v>1006633</v>
          </cell>
          <cell r="F320">
            <v>9059697</v>
          </cell>
          <cell r="G320">
            <v>1035339.7567</v>
          </cell>
          <cell r="H320" t="str">
            <v xml:space="preserve"> </v>
          </cell>
          <cell r="I320">
            <v>9318057.8100000005</v>
          </cell>
          <cell r="J320">
            <v>7.2217399999999999E-3</v>
          </cell>
        </row>
        <row r="321">
          <cell r="A321" t="str">
            <v>NCB143</v>
          </cell>
          <cell r="B321" t="str">
            <v xml:space="preserve">8.12% UNSECURED EXIM  BONDS  SR.T.02.2031  (25.04.2031)      </v>
          </cell>
          <cell r="C321">
            <v>87</v>
          </cell>
          <cell r="D321">
            <v>0.37826086956521698</v>
          </cell>
          <cell r="E321">
            <v>1023047.8045977011</v>
          </cell>
          <cell r="F321">
            <v>89005159</v>
          </cell>
          <cell r="G321">
            <v>1033360.2864</v>
          </cell>
          <cell r="H321" t="str">
            <v xml:space="preserve"> </v>
          </cell>
          <cell r="I321">
            <v>89902344.920000002</v>
          </cell>
          <cell r="J321">
            <v>6.9676699999999994E-2</v>
          </cell>
        </row>
        <row r="322">
          <cell r="A322" t="str">
            <v>NCB146</v>
          </cell>
          <cell r="B322" t="str">
            <v xml:space="preserve">8.17% SECURED NHPC LTD U-1 SERIES BONDS 2031 (27.06.2031)  </v>
          </cell>
          <cell r="C322">
            <v>45</v>
          </cell>
          <cell r="D322">
            <v>3.6583156668209098E-2</v>
          </cell>
          <cell r="E322">
            <v>1000000</v>
          </cell>
          <cell r="F322">
            <v>45000000</v>
          </cell>
          <cell r="G322">
            <v>1031127.4701</v>
          </cell>
          <cell r="H322" t="str">
            <v xml:space="preserve"> </v>
          </cell>
          <cell r="I322">
            <v>46400736.149999999</v>
          </cell>
          <cell r="J322">
            <v>3.5961800000000002E-2</v>
          </cell>
        </row>
        <row r="323">
          <cell r="A323" t="str">
            <v>NCB148</v>
          </cell>
          <cell r="B323" t="str">
            <v xml:space="preserve">8.11% UNSECURED EXIM BONDS SR.T.05.2031 (11.07.2031)             </v>
          </cell>
          <cell r="C323">
            <v>30</v>
          </cell>
          <cell r="D323">
            <v>0.13043478260869601</v>
          </cell>
          <cell r="E323">
            <v>1000000</v>
          </cell>
          <cell r="F323">
            <v>30000000</v>
          </cell>
          <cell r="G323">
            <v>1033961.7873</v>
          </cell>
          <cell r="H323" t="str">
            <v xml:space="preserve"> </v>
          </cell>
          <cell r="I323">
            <v>31018853.620000001</v>
          </cell>
          <cell r="J323">
            <v>2.404044E-2</v>
          </cell>
        </row>
        <row r="324">
          <cell r="A324" t="str">
            <v>NCB149</v>
          </cell>
          <cell r="B324" t="str">
            <v xml:space="preserve">8.88% UNSECURED IFC BONDS TR. 3 STRPP 5 2031 (20.10.2031)     </v>
          </cell>
          <cell r="C324">
            <v>100</v>
          </cell>
          <cell r="D324">
            <v>0</v>
          </cell>
          <cell r="E324">
            <v>109264.8</v>
          </cell>
          <cell r="F324">
            <v>10926480</v>
          </cell>
          <cell r="G324">
            <v>108486.412</v>
          </cell>
          <cell r="H324" t="str">
            <v xml:space="preserve"> </v>
          </cell>
          <cell r="I324">
            <v>10848641.199999999</v>
          </cell>
          <cell r="J324">
            <v>8.4079900000000023E-3</v>
          </cell>
        </row>
        <row r="325">
          <cell r="A325" t="str">
            <v>NCB153</v>
          </cell>
          <cell r="B325" t="str">
            <v xml:space="preserve">8.15% SEC. POWER GRID BONDS XLIX ISSUE - STRPP B (08.03.2025) </v>
          </cell>
          <cell r="C325">
            <v>10</v>
          </cell>
          <cell r="D325">
            <v>2.37595087425049E-2</v>
          </cell>
          <cell r="E325">
            <v>1031605</v>
          </cell>
          <cell r="F325">
            <v>10316050</v>
          </cell>
          <cell r="G325">
            <v>1003192.8014999999</v>
          </cell>
          <cell r="H325" t="str">
            <v xml:space="preserve"> </v>
          </cell>
          <cell r="I325">
            <v>10031928.02</v>
          </cell>
          <cell r="J325">
            <v>7.7750099999999997E-3</v>
          </cell>
        </row>
        <row r="326">
          <cell r="A326" t="str">
            <v>NCB154</v>
          </cell>
          <cell r="B326" t="str">
            <v xml:space="preserve">7.55% SEC. POWER GRID BONDS LV ISSUE - 2031 (20.09.2031)  </v>
          </cell>
          <cell r="C326">
            <v>95</v>
          </cell>
          <cell r="D326">
            <v>0.22571533305379601</v>
          </cell>
          <cell r="E326">
            <v>1000000</v>
          </cell>
          <cell r="F326">
            <v>95000000</v>
          </cell>
          <cell r="G326">
            <v>999514.93429999996</v>
          </cell>
          <cell r="H326" t="str">
            <v xml:space="preserve"> </v>
          </cell>
          <cell r="I326">
            <v>94953918.760000005</v>
          </cell>
          <cell r="J326">
            <v>7.3591809999999994E-2</v>
          </cell>
        </row>
        <row r="327">
          <cell r="A327" t="str">
            <v>NCB156</v>
          </cell>
          <cell r="B327" t="str">
            <v xml:space="preserve">7.38% NABARD  UNSECURED BONDS 2031 SERIES LTIF 1A (20.10.2031)  </v>
          </cell>
          <cell r="C327">
            <v>40</v>
          </cell>
          <cell r="D327">
            <v>0.02</v>
          </cell>
          <cell r="E327">
            <v>1000000</v>
          </cell>
          <cell r="F327">
            <v>40000000</v>
          </cell>
          <cell r="G327">
            <v>984714.03249999997</v>
          </cell>
          <cell r="H327" t="str">
            <v xml:space="preserve"> </v>
          </cell>
          <cell r="I327">
            <v>39388561.299999997</v>
          </cell>
          <cell r="J327">
            <v>3.0527180000000001E-2</v>
          </cell>
        </row>
        <row r="328">
          <cell r="A328" t="str">
            <v>NCB157</v>
          </cell>
          <cell r="B328" t="str">
            <v xml:space="preserve">8.75% UNSEC RURAL ELECTRIFICATION CORP LTD BONDS 2025 (08.06.2025) </v>
          </cell>
          <cell r="C328">
            <v>20</v>
          </cell>
          <cell r="D328">
            <v>2.3292106305173195</v>
          </cell>
          <cell r="E328">
            <v>1067364</v>
          </cell>
          <cell r="F328">
            <v>21347280</v>
          </cell>
          <cell r="G328">
            <v>1008262.4525</v>
          </cell>
          <cell r="H328" t="str">
            <v xml:space="preserve"> </v>
          </cell>
          <cell r="I328">
            <v>20165249.050000001</v>
          </cell>
          <cell r="J328">
            <v>1.5628599999999999E-2</v>
          </cell>
        </row>
        <row r="329">
          <cell r="A329" t="str">
            <v>NCB158</v>
          </cell>
          <cell r="B329" t="str">
            <v xml:space="preserve">7.49% SECURED  NTPC BONDS - SERIES 64 2031 (07.11.2031)          </v>
          </cell>
          <cell r="C329">
            <v>20</v>
          </cell>
          <cell r="D329">
            <v>2000000000</v>
          </cell>
          <cell r="E329">
            <v>1000000</v>
          </cell>
          <cell r="F329">
            <v>20000000</v>
          </cell>
          <cell r="G329">
            <v>1001031.2352</v>
          </cell>
          <cell r="H329" t="str">
            <v xml:space="preserve"> </v>
          </cell>
          <cell r="I329">
            <v>20020624.699999999</v>
          </cell>
          <cell r="J329">
            <v>1.5516520000000001E-2</v>
          </cell>
        </row>
        <row r="330">
          <cell r="A330" t="str">
            <v>NCB159</v>
          </cell>
          <cell r="B330" t="str">
            <v xml:space="preserve">8.88% UNSECURED IFC BONDS TR. 3 STRPP 6 2032 (20.10.2032)    </v>
          </cell>
          <cell r="C330">
            <v>100</v>
          </cell>
          <cell r="D330">
            <v>0</v>
          </cell>
          <cell r="E330">
            <v>119593.8</v>
          </cell>
          <cell r="F330">
            <v>11959380</v>
          </cell>
          <cell r="G330">
            <v>109974.606</v>
          </cell>
          <cell r="H330" t="str">
            <v xml:space="preserve"> </v>
          </cell>
          <cell r="I330">
            <v>10997460.6</v>
          </cell>
          <cell r="J330">
            <v>8.5233199999999992E-3</v>
          </cell>
        </row>
        <row r="331">
          <cell r="A331" t="str">
            <v>NCB160</v>
          </cell>
          <cell r="B331" t="str">
            <v xml:space="preserve">8.87% UNSECURED EXIM BONDS SR.R.15-2029 (30.10.2029)   </v>
          </cell>
          <cell r="C331">
            <v>10</v>
          </cell>
          <cell r="D331">
            <v>4.3478260869565202E-2</v>
          </cell>
          <cell r="E331">
            <v>1158552</v>
          </cell>
          <cell r="F331">
            <v>11585520</v>
          </cell>
          <cell r="G331">
            <v>1059098.9516</v>
          </cell>
          <cell r="H331" t="str">
            <v xml:space="preserve"> </v>
          </cell>
          <cell r="I331">
            <v>10590989.52</v>
          </cell>
          <cell r="J331">
            <v>8.2083E-3</v>
          </cell>
        </row>
        <row r="332">
          <cell r="A332" t="str">
            <v>NCB165</v>
          </cell>
          <cell r="B332" t="str">
            <v xml:space="preserve">7.25% UNSEC NUCLEAR POWER CORP. STRPP SERIES- XXXII(E)(15.12.2031)         </v>
          </cell>
          <cell r="C332">
            <v>10</v>
          </cell>
          <cell r="D332">
            <v>9.8286570221331505E-3</v>
          </cell>
          <cell r="E332">
            <v>1000000</v>
          </cell>
          <cell r="F332">
            <v>10000000</v>
          </cell>
          <cell r="G332">
            <v>988594.29359999998</v>
          </cell>
          <cell r="H332" t="str">
            <v xml:space="preserve"> </v>
          </cell>
          <cell r="I332">
            <v>9885942.9399999995</v>
          </cell>
          <cell r="J332">
            <v>7.6618700000000003E-3</v>
          </cell>
        </row>
        <row r="333">
          <cell r="A333" t="str">
            <v>NCB166</v>
          </cell>
          <cell r="B333" t="str">
            <v xml:space="preserve">7.37% SECURED  NTPC BONDS - SERIES 66 2031 (13.12.2031)    </v>
          </cell>
          <cell r="C333">
            <v>20</v>
          </cell>
          <cell r="D333">
            <v>2000000000</v>
          </cell>
          <cell r="E333">
            <v>1000000</v>
          </cell>
          <cell r="F333">
            <v>20000000</v>
          </cell>
          <cell r="G333">
            <v>994335.85190000001</v>
          </cell>
          <cell r="H333" t="str">
            <v xml:space="preserve"> </v>
          </cell>
          <cell r="I333">
            <v>19886717.039999999</v>
          </cell>
          <cell r="J333">
            <v>1.5412729999999999E-2</v>
          </cell>
        </row>
        <row r="334">
          <cell r="A334" t="str">
            <v>NCB167</v>
          </cell>
          <cell r="B334" t="str">
            <v>7.30% NABARD  UNSEC GOI BONDS 2031 SERIES LTIF A-2  (26.12.2031)</v>
          </cell>
          <cell r="C334">
            <v>20</v>
          </cell>
          <cell r="D334">
            <v>0.01</v>
          </cell>
          <cell r="E334">
            <v>1000000</v>
          </cell>
          <cell r="F334">
            <v>20000000</v>
          </cell>
          <cell r="G334">
            <v>988175.73089999997</v>
          </cell>
          <cell r="H334" t="str">
            <v xml:space="preserve"> </v>
          </cell>
          <cell r="I334">
            <v>19763514.620000001</v>
          </cell>
          <cell r="J334">
            <v>1.5317249999999999E-2</v>
          </cell>
        </row>
        <row r="335">
          <cell r="A335" t="str">
            <v>NCB168</v>
          </cell>
          <cell r="B335" t="str">
            <v xml:space="preserve">7.16% NABARD  UNSEC GOI BONDS 2032 SERIES LTIF A-3  (12.01.2032) </v>
          </cell>
          <cell r="C335">
            <v>30</v>
          </cell>
          <cell r="D335">
            <v>1.4999999999999999E-2</v>
          </cell>
          <cell r="E335">
            <v>1000000</v>
          </cell>
          <cell r="F335">
            <v>30000000</v>
          </cell>
          <cell r="G335">
            <v>985514.13430000003</v>
          </cell>
          <cell r="H335" t="str">
            <v xml:space="preserve"> </v>
          </cell>
          <cell r="I335">
            <v>29565424.030000001</v>
          </cell>
          <cell r="J335">
            <v>2.2913989999999999E-2</v>
          </cell>
        </row>
        <row r="336">
          <cell r="A336" t="str">
            <v>NCB169</v>
          </cell>
          <cell r="B336" t="str">
            <v xml:space="preserve">7.34% NABARD  UNSEC  BONDS 2032 SERIES LTIF 1C  (13.01.2032)  </v>
          </cell>
          <cell r="C336">
            <v>30</v>
          </cell>
          <cell r="D336">
            <v>1.4999999999999999E-2</v>
          </cell>
          <cell r="E336">
            <v>1000000</v>
          </cell>
          <cell r="F336">
            <v>30000000</v>
          </cell>
          <cell r="G336">
            <v>987588.50650000002</v>
          </cell>
          <cell r="H336" t="str">
            <v xml:space="preserve"> </v>
          </cell>
          <cell r="I336">
            <v>29627655.199999999</v>
          </cell>
          <cell r="J336">
            <v>2.2962219999999998E-2</v>
          </cell>
        </row>
        <row r="337">
          <cell r="A337" t="str">
            <v>NCB170</v>
          </cell>
          <cell r="B337" t="str">
            <v xml:space="preserve">7.18% UNSEC POWER FINANCE CORP LTD. GOI BONDS 2027 SERIES 158 (20.01.2027) </v>
          </cell>
          <cell r="C337">
            <v>20</v>
          </cell>
          <cell r="D337">
            <v>0.174252456959643</v>
          </cell>
          <cell r="E337">
            <v>1000000</v>
          </cell>
          <cell r="F337">
            <v>20000000</v>
          </cell>
          <cell r="G337">
            <v>992833.7513</v>
          </cell>
          <cell r="H337" t="str">
            <v xml:space="preserve"> </v>
          </cell>
          <cell r="I337">
            <v>19856675.030000001</v>
          </cell>
          <cell r="J337">
            <v>1.5389450000000001E-2</v>
          </cell>
        </row>
        <row r="338">
          <cell r="A338" t="str">
            <v>NCB171</v>
          </cell>
          <cell r="B338" t="str">
            <v xml:space="preserve">7.25% UNSECURED EXIM BONDS SR.T.09-2027 (01.02.2027)   </v>
          </cell>
          <cell r="C338">
            <v>40</v>
          </cell>
          <cell r="D338">
            <v>0.173913043478261</v>
          </cell>
          <cell r="E338">
            <v>1000000</v>
          </cell>
          <cell r="F338">
            <v>40000000</v>
          </cell>
          <cell r="G338">
            <v>992985.87820000004</v>
          </cell>
          <cell r="H338" t="str">
            <v xml:space="preserve"> </v>
          </cell>
          <cell r="I338">
            <v>39719435.130000003</v>
          </cell>
          <cell r="J338">
            <v>3.0783620000000001E-2</v>
          </cell>
        </row>
        <row r="339">
          <cell r="A339" t="str">
            <v>NCB172</v>
          </cell>
          <cell r="B339" t="str">
            <v xml:space="preserve">7.22% IREDA UNSEC GOI BONDS 2027 SERIES 1 (06.02.2027) </v>
          </cell>
          <cell r="C339">
            <v>80</v>
          </cell>
          <cell r="D339">
            <v>1.3568521031207601</v>
          </cell>
          <cell r="E339">
            <v>969161.5</v>
          </cell>
          <cell r="F339">
            <v>77532920</v>
          </cell>
          <cell r="G339">
            <v>994278.33479999995</v>
          </cell>
          <cell r="H339" t="str">
            <v xml:space="preserve"> </v>
          </cell>
          <cell r="I339">
            <v>79542266.780000001</v>
          </cell>
          <cell r="J339">
            <v>6.164737E-2</v>
          </cell>
        </row>
        <row r="340">
          <cell r="A340" t="str">
            <v>NCB173</v>
          </cell>
          <cell r="B340" t="str">
            <v xml:space="preserve">7.60% UNSEC POWER FINANCE CORP LTD. GOI BONDS 2027 SERIES 160 (20.02.2027) </v>
          </cell>
          <cell r="C340">
            <v>20</v>
          </cell>
          <cell r="D340">
            <v>0.174252456959643</v>
          </cell>
          <cell r="E340">
            <v>1000000</v>
          </cell>
          <cell r="F340">
            <v>20000000</v>
          </cell>
          <cell r="G340">
            <v>1002457.4928</v>
          </cell>
          <cell r="H340" t="str">
            <v xml:space="preserve"> </v>
          </cell>
          <cell r="I340">
            <v>20049149.859999999</v>
          </cell>
          <cell r="J340">
            <v>1.553862E-2</v>
          </cell>
        </row>
        <row r="341">
          <cell r="A341" t="str">
            <v>NCB174</v>
          </cell>
          <cell r="B341" t="str">
            <v xml:space="preserve">7.85% IREDA UNSEC GOI BONDS 2027 SERIES 1B (06.03.2027)  </v>
          </cell>
          <cell r="C341">
            <v>50</v>
          </cell>
          <cell r="D341">
            <v>0.84803256445047503</v>
          </cell>
          <cell r="E341">
            <v>1004571.4</v>
          </cell>
          <cell r="F341">
            <v>50228570</v>
          </cell>
          <cell r="G341">
            <v>1009144.156</v>
          </cell>
          <cell r="H341" t="str">
            <v xml:space="preserve"> </v>
          </cell>
          <cell r="I341">
            <v>50457207.799999997</v>
          </cell>
          <cell r="J341">
            <v>3.9105679999999997E-2</v>
          </cell>
        </row>
        <row r="342">
          <cell r="A342" t="str">
            <v>NCB175</v>
          </cell>
          <cell r="B342" t="str">
            <v xml:space="preserve">7.90% IWAI UNSEC GOI BONDS 2027 MOS SERIES 1 (03.03.2027) </v>
          </cell>
          <cell r="C342">
            <v>20</v>
          </cell>
          <cell r="D342">
            <v>212.76595744680901</v>
          </cell>
          <cell r="E342">
            <v>1000000</v>
          </cell>
          <cell r="F342">
            <v>20000000</v>
          </cell>
          <cell r="G342">
            <v>1000232.0119</v>
          </cell>
          <cell r="H342" t="str">
            <v xml:space="preserve"> </v>
          </cell>
          <cell r="I342">
            <v>20004640.239999998</v>
          </cell>
          <cell r="J342">
            <v>1.550413E-2</v>
          </cell>
        </row>
        <row r="343">
          <cell r="A343" t="str">
            <v>NCB176</v>
          </cell>
          <cell r="B343" t="str">
            <v xml:space="preserve">7.89% SEC. POWER GRID BONDS LVIII ISSUE - 2027 (09.03.2027) </v>
          </cell>
          <cell r="C343">
            <v>20</v>
          </cell>
          <cell r="D343">
            <v>4.75190174850098E-2</v>
          </cell>
          <cell r="E343">
            <v>1000000</v>
          </cell>
          <cell r="F343">
            <v>20000000</v>
          </cell>
          <cell r="G343">
            <v>1008122.4118999999</v>
          </cell>
          <cell r="H343" t="str">
            <v xml:space="preserve"> </v>
          </cell>
          <cell r="I343">
            <v>20162448.239999998</v>
          </cell>
          <cell r="J343">
            <v>1.562643E-2</v>
          </cell>
        </row>
        <row r="344">
          <cell r="A344" t="str">
            <v>NCB177</v>
          </cell>
          <cell r="B344" t="str">
            <v xml:space="preserve">7.75% UNSEC POWER FINANCE CORP LTD. GOI BONDS 2027 SERIES 164(22.03.2027)  </v>
          </cell>
          <cell r="C344">
            <v>30</v>
          </cell>
          <cell r="D344">
            <v>0.26137868543946502</v>
          </cell>
          <cell r="E344">
            <v>1002939.3333333334</v>
          </cell>
          <cell r="F344">
            <v>30088180</v>
          </cell>
          <cell r="G344">
            <v>1006187.0823</v>
          </cell>
          <cell r="H344" t="str">
            <v xml:space="preserve"> </v>
          </cell>
          <cell r="I344">
            <v>30185612.469999999</v>
          </cell>
          <cell r="J344">
            <v>2.3394649999999999E-2</v>
          </cell>
        </row>
        <row r="345">
          <cell r="A345" t="str">
            <v>NCB178</v>
          </cell>
          <cell r="B345" t="str">
            <v xml:space="preserve">8.13% SEC. POWER GRID BONDS LIII ISSUE STRPP H- 2027 (23.04.2027)  </v>
          </cell>
          <cell r="C345">
            <v>5</v>
          </cell>
          <cell r="D345">
            <v>1.18797543712524E-2</v>
          </cell>
          <cell r="E345">
            <v>1035875</v>
          </cell>
          <cell r="F345">
            <v>5179375</v>
          </cell>
          <cell r="G345">
            <v>1014318.2905</v>
          </cell>
          <cell r="H345" t="str">
            <v xml:space="preserve"> </v>
          </cell>
          <cell r="I345">
            <v>5071591.45</v>
          </cell>
          <cell r="J345">
            <v>3.9306200000000001E-3</v>
          </cell>
        </row>
        <row r="346">
          <cell r="A346" t="str">
            <v>NCB179</v>
          </cell>
          <cell r="B346" t="str">
            <v xml:space="preserve">8.13% SEC. POWER GRID BONDS LIII ISSUE STRPP G- 2026 (24.04.2026)  </v>
          </cell>
          <cell r="C346">
            <v>15</v>
          </cell>
          <cell r="D346">
            <v>3.56392631137573E-2</v>
          </cell>
          <cell r="E346">
            <v>1033342</v>
          </cell>
          <cell r="F346">
            <v>15500130</v>
          </cell>
          <cell r="G346">
            <v>1008938.7304</v>
          </cell>
          <cell r="H346" t="str">
            <v xml:space="preserve"> </v>
          </cell>
          <cell r="I346">
            <v>15134080.960000001</v>
          </cell>
          <cell r="J346">
            <v>1.172931E-2</v>
          </cell>
        </row>
        <row r="347">
          <cell r="A347" t="str">
            <v>NCB180</v>
          </cell>
          <cell r="B347" t="str">
            <v xml:space="preserve">7.95% UNSEC RURAL ELECTRIFICATION CORP LTD BONDS 2027 (12.03.2027) </v>
          </cell>
          <cell r="C347">
            <v>90</v>
          </cell>
          <cell r="D347">
            <v>10.481447837327901</v>
          </cell>
          <cell r="E347">
            <v>1028319.5555555555</v>
          </cell>
          <cell r="F347">
            <v>92548760</v>
          </cell>
          <cell r="G347">
            <v>1006174.1374</v>
          </cell>
          <cell r="H347" t="str">
            <v xml:space="preserve"> </v>
          </cell>
          <cell r="I347">
            <v>90555672.370000005</v>
          </cell>
          <cell r="J347">
            <v>7.0183049999999997E-2</v>
          </cell>
        </row>
        <row r="348">
          <cell r="A348" t="str">
            <v>NCB181</v>
          </cell>
          <cell r="B348" t="str">
            <v xml:space="preserve">7.83% INDIAN RAILWAYS FINANCE CORPORATION SEC. BONDS 2027 (19.03.2027) </v>
          </cell>
          <cell r="C348">
            <v>170</v>
          </cell>
          <cell r="D348">
            <v>17000000000</v>
          </cell>
          <cell r="E348">
            <v>976869.82352941181</v>
          </cell>
          <cell r="F348">
            <v>166067870</v>
          </cell>
          <cell r="G348">
            <v>1005815.0206</v>
          </cell>
          <cell r="H348" t="str">
            <v xml:space="preserve"> </v>
          </cell>
          <cell r="I348">
            <v>170988553.5</v>
          </cell>
          <cell r="J348">
            <v>0.13252067000000001</v>
          </cell>
        </row>
        <row r="349">
          <cell r="A349" t="str">
            <v>NCB182</v>
          </cell>
          <cell r="B349" t="str">
            <v xml:space="preserve">8.11% UNSEC RURAL ELECTRIFICATION CORP LTD BONDS 2025 (07.10.2025) </v>
          </cell>
          <cell r="C349">
            <v>29</v>
          </cell>
          <cell r="D349">
            <v>3.3773554142501099</v>
          </cell>
          <cell r="E349">
            <v>1018931</v>
          </cell>
          <cell r="F349">
            <v>29548999</v>
          </cell>
          <cell r="G349">
            <v>1003464.9402</v>
          </cell>
          <cell r="H349" t="str">
            <v xml:space="preserve"> </v>
          </cell>
          <cell r="I349">
            <v>29100483.27</v>
          </cell>
          <cell r="J349">
            <v>2.2553650000000001E-2</v>
          </cell>
        </row>
        <row r="350">
          <cell r="A350" t="str">
            <v>NCB183</v>
          </cell>
          <cell r="B350" t="str">
            <v>8.32% SEC. POWER GRID BONDS LII ISSUE - STRPP B (23.12.2025)</v>
          </cell>
          <cell r="C350">
            <v>20</v>
          </cell>
          <cell r="D350">
            <v>4.75190174850098E-2</v>
          </cell>
          <cell r="E350">
            <v>1035040</v>
          </cell>
          <cell r="F350">
            <v>20700800</v>
          </cell>
          <cell r="G350">
            <v>1008036.4151</v>
          </cell>
          <cell r="H350" t="str">
            <v xml:space="preserve"> </v>
          </cell>
          <cell r="I350">
            <v>20160728.300000001</v>
          </cell>
          <cell r="J350">
            <v>1.5625099999999999E-2</v>
          </cell>
        </row>
        <row r="351">
          <cell r="A351" t="str">
            <v>NCB185</v>
          </cell>
          <cell r="B351" t="str">
            <v xml:space="preserve">8.14% UNSECURED NUCLEAR POWER CORPORATION STRPP SERIES- XXX(B)(25.03.2027  </v>
          </cell>
          <cell r="C351">
            <v>30</v>
          </cell>
          <cell r="D351">
            <v>2.94859710663995E-2</v>
          </cell>
          <cell r="E351">
            <v>1038450</v>
          </cell>
          <cell r="F351">
            <v>31153500</v>
          </cell>
          <cell r="G351">
            <v>1016163.1315</v>
          </cell>
          <cell r="H351" t="str">
            <v xml:space="preserve"> </v>
          </cell>
          <cell r="I351">
            <v>30484893.949999999</v>
          </cell>
          <cell r="J351">
            <v>2.3626600000000001E-2</v>
          </cell>
        </row>
        <row r="352">
          <cell r="A352" t="str">
            <v>NCB186</v>
          </cell>
          <cell r="B352" t="str">
            <v xml:space="preserve">7.49% INDIAN RAILWAYS FINANCE CORP. SEC. BONDS 2027 SERIES 120(30.05.2027  </v>
          </cell>
          <cell r="C352">
            <v>60</v>
          </cell>
          <cell r="D352">
            <v>6000000000</v>
          </cell>
          <cell r="E352">
            <v>1000000</v>
          </cell>
          <cell r="F352">
            <v>60000000</v>
          </cell>
          <cell r="G352">
            <v>997147.03749999998</v>
          </cell>
          <cell r="H352" t="str">
            <v xml:space="preserve"> </v>
          </cell>
          <cell r="I352">
            <v>59828822.249999993</v>
          </cell>
          <cell r="J352">
            <v>4.6368930000000003E-2</v>
          </cell>
        </row>
        <row r="353">
          <cell r="A353" t="str">
            <v>NCB190</v>
          </cell>
          <cell r="B353" t="str">
            <v xml:space="preserve">7.52% SEC. NHPC LTD.  V2 SERIES BONDS 2025- STRPP C (06.06.2025) </v>
          </cell>
          <cell r="C353">
            <v>10</v>
          </cell>
          <cell r="D353">
            <v>8.1295903707131398E-3</v>
          </cell>
          <cell r="E353">
            <v>1000000</v>
          </cell>
          <cell r="F353">
            <v>10000000</v>
          </cell>
          <cell r="G353">
            <v>998809.67090000003</v>
          </cell>
          <cell r="H353" t="str">
            <v xml:space="preserve"> </v>
          </cell>
          <cell r="I353">
            <v>9988096.7100000009</v>
          </cell>
          <cell r="J353">
            <v>7.7410400000000002E-3</v>
          </cell>
        </row>
        <row r="354">
          <cell r="A354" t="str">
            <v>NCB191</v>
          </cell>
          <cell r="B354" t="str">
            <v xml:space="preserve">7.52% SEC. NHPC LTD.  V2 SERIES BONDS 2026- STRPP D (06.06.2026) </v>
          </cell>
          <cell r="C354">
            <v>60</v>
          </cell>
          <cell r="D354">
            <v>4.8777542224278797E-2</v>
          </cell>
          <cell r="E354">
            <v>1000000</v>
          </cell>
          <cell r="F354">
            <v>60000000</v>
          </cell>
          <cell r="G354">
            <v>998969.11840000004</v>
          </cell>
          <cell r="H354" t="str">
            <v xml:space="preserve"> </v>
          </cell>
          <cell r="I354">
            <v>59938147.100000001</v>
          </cell>
          <cell r="J354">
            <v>4.6453660000000001E-2</v>
          </cell>
        </row>
        <row r="355">
          <cell r="A355" t="str">
            <v>NCB192</v>
          </cell>
          <cell r="B355" t="str">
            <v xml:space="preserve">7.52% SEC. NHPC LTD.  V2 SERIES BONDS 2027- STRPP E (05.06.2027)  </v>
          </cell>
          <cell r="C355">
            <v>10</v>
          </cell>
          <cell r="D355">
            <v>8.1295903707131398E-3</v>
          </cell>
          <cell r="E355">
            <v>1000000</v>
          </cell>
          <cell r="F355">
            <v>10000000</v>
          </cell>
          <cell r="G355">
            <v>999330.39820000005</v>
          </cell>
          <cell r="H355" t="str">
            <v xml:space="preserve"> </v>
          </cell>
          <cell r="I355">
            <v>9993303.9800000004</v>
          </cell>
          <cell r="J355">
            <v>7.7450799999999997E-3</v>
          </cell>
        </row>
        <row r="356">
          <cell r="A356" t="str">
            <v>NCB193</v>
          </cell>
          <cell r="B356" t="str">
            <v xml:space="preserve">7.27% INDIAN RAILWAYS FIN. CORP. SEC. BONDS 2027 SERIES 121 (15.06.2027    </v>
          </cell>
          <cell r="C356">
            <v>140</v>
          </cell>
          <cell r="D356">
            <v>14000000000</v>
          </cell>
          <cell r="E356">
            <v>985916</v>
          </cell>
          <cell r="F356">
            <v>138028240</v>
          </cell>
          <cell r="G356">
            <v>991541.80630000005</v>
          </cell>
          <cell r="H356" t="str">
            <v xml:space="preserve"> </v>
          </cell>
          <cell r="I356">
            <v>138815852.88</v>
          </cell>
          <cell r="J356">
            <v>0.10758597</v>
          </cell>
        </row>
        <row r="357">
          <cell r="A357" t="str">
            <v>NCB194</v>
          </cell>
          <cell r="B357" t="str">
            <v>7.30% SEC. POWER GRID BONDS LIX ISSUE 2027 (19.06.2027)</v>
          </cell>
          <cell r="C357">
            <v>105</v>
          </cell>
          <cell r="D357">
            <v>0.249474841796301</v>
          </cell>
          <cell r="E357">
            <v>949864.19047619065</v>
          </cell>
          <cell r="F357">
            <v>99735740</v>
          </cell>
          <cell r="G357">
            <v>994001.15720000002</v>
          </cell>
          <cell r="H357" t="str">
            <v xml:space="preserve"> </v>
          </cell>
          <cell r="I357">
            <v>104370121.51000001</v>
          </cell>
          <cell r="J357">
            <v>8.0889619999999995E-2</v>
          </cell>
        </row>
        <row r="358">
          <cell r="A358" t="str">
            <v>NCB197</v>
          </cell>
          <cell r="B358" t="str">
            <v xml:space="preserve">7.33% INDIAN RAILWAYS FIN. CORP. SEC. BONDS 2027 SERIES 123 (27.08.2027)  </v>
          </cell>
          <cell r="C358">
            <v>40</v>
          </cell>
          <cell r="D358">
            <v>4000000000</v>
          </cell>
          <cell r="E358">
            <v>1000000</v>
          </cell>
          <cell r="F358">
            <v>40000000</v>
          </cell>
          <cell r="G358">
            <v>992868.00179999997</v>
          </cell>
          <cell r="H358" t="str">
            <v xml:space="preserve"> </v>
          </cell>
          <cell r="I358">
            <v>39714720.07</v>
          </cell>
          <cell r="J358">
            <v>3.0779959999999999E-2</v>
          </cell>
        </row>
        <row r="359">
          <cell r="A359" t="str">
            <v>NCB200</v>
          </cell>
          <cell r="B359" t="str">
            <v xml:space="preserve">7.27% NABARD  UNSEC  BONDS 2032 SERIES LTIF B 1  (14.09.2032)   </v>
          </cell>
          <cell r="C359">
            <v>19</v>
          </cell>
          <cell r="D359">
            <v>9.4999999999999998E-3</v>
          </cell>
          <cell r="E359">
            <v>1000000</v>
          </cell>
          <cell r="F359">
            <v>19000000</v>
          </cell>
          <cell r="G359">
            <v>991179.97309999994</v>
          </cell>
          <cell r="H359" t="str">
            <v xml:space="preserve"> </v>
          </cell>
          <cell r="I359">
            <v>18832419.489999998</v>
          </cell>
          <cell r="J359">
            <v>1.459563E-2</v>
          </cell>
        </row>
        <row r="360">
          <cell r="A360" t="str">
            <v>NCB201</v>
          </cell>
          <cell r="B360" t="str">
            <v xml:space="preserve">7.54% INDIAN RAILWAYS FIN. CORP. SEC. BONDS 2027 SERIES 124 (29.10.2027)   </v>
          </cell>
          <cell r="C360">
            <v>50</v>
          </cell>
          <cell r="D360">
            <v>5000000000</v>
          </cell>
          <cell r="E360">
            <v>1000000</v>
          </cell>
          <cell r="F360">
            <v>50000000</v>
          </cell>
          <cell r="G360">
            <v>997953.94209999999</v>
          </cell>
          <cell r="H360" t="str">
            <v xml:space="preserve"> </v>
          </cell>
          <cell r="I360">
            <v>49897697.109999992</v>
          </cell>
          <cell r="J360">
            <v>3.8672039999999998E-2</v>
          </cell>
        </row>
        <row r="361">
          <cell r="A361" t="str">
            <v>NCB203</v>
          </cell>
          <cell r="B361" t="str">
            <v xml:space="preserve">7.65% UNSEC POWER FINANCE CORP LTD. BONDS 2027 SERIES 170 B (22.11.2027    </v>
          </cell>
          <cell r="C361">
            <v>55</v>
          </cell>
          <cell r="D361">
            <v>0.47919425663901899</v>
          </cell>
          <cell r="E361">
            <v>1000000</v>
          </cell>
          <cell r="F361">
            <v>55000000</v>
          </cell>
          <cell r="G361">
            <v>999612.93290000001</v>
          </cell>
          <cell r="H361" t="str">
            <v xml:space="preserve"> </v>
          </cell>
          <cell r="I361">
            <v>54978711.310000002</v>
          </cell>
          <cell r="J361">
            <v>4.2609960000000002E-2</v>
          </cell>
        </row>
        <row r="362">
          <cell r="A362" t="str">
            <v>NCB205</v>
          </cell>
          <cell r="B362" t="str">
            <v xml:space="preserve">7.60% NABARD  UNSEC  BONDS 2032 SERIES LTIF B 2  (23.11.2032) </v>
          </cell>
          <cell r="C362">
            <v>50</v>
          </cell>
          <cell r="D362">
            <v>2.5000000000000001E-2</v>
          </cell>
          <cell r="E362">
            <v>1000000</v>
          </cell>
          <cell r="F362">
            <v>50000000</v>
          </cell>
          <cell r="G362">
            <v>1011449.28</v>
          </cell>
          <cell r="H362" t="str">
            <v xml:space="preserve"> </v>
          </cell>
          <cell r="I362">
            <v>50572464</v>
          </cell>
          <cell r="J362">
            <v>3.9195000000000001E-2</v>
          </cell>
        </row>
        <row r="363">
          <cell r="A363" t="str">
            <v>NCB206</v>
          </cell>
          <cell r="B363" t="str">
            <v xml:space="preserve">7.70% UNSEC RURAL ELECTRIFICATION CORP LTD BONDS 2027 (10.12.2027)  </v>
          </cell>
          <cell r="C363">
            <v>30</v>
          </cell>
          <cell r="D363">
            <v>3.4938159457759799</v>
          </cell>
          <cell r="E363">
            <v>1000000</v>
          </cell>
          <cell r="F363">
            <v>30000000</v>
          </cell>
          <cell r="G363">
            <v>1000218.7381</v>
          </cell>
          <cell r="H363" t="str">
            <v xml:space="preserve"> </v>
          </cell>
          <cell r="I363">
            <v>30006562.140000001</v>
          </cell>
          <cell r="J363">
            <v>2.325588E-2</v>
          </cell>
        </row>
        <row r="364">
          <cell r="A364" t="str">
            <v>NCB210</v>
          </cell>
          <cell r="B364" t="str">
            <v xml:space="preserve">8.20% SEC. POWER GRID BONDS XLVIII ISSUE 2025 (23/01/2025) </v>
          </cell>
          <cell r="C364">
            <v>20</v>
          </cell>
          <cell r="D364">
            <v>4.75190174850098E-2</v>
          </cell>
          <cell r="E364">
            <v>1003934</v>
          </cell>
          <cell r="F364">
            <v>20078680</v>
          </cell>
          <cell r="G364">
            <v>1002500.2039</v>
          </cell>
          <cell r="H364" t="str">
            <v xml:space="preserve"> </v>
          </cell>
          <cell r="I364">
            <v>20050004.079999998</v>
          </cell>
          <cell r="J364">
            <v>1.5539290000000001E-2</v>
          </cell>
        </row>
        <row r="365">
          <cell r="A365" t="str">
            <v>NCB211</v>
          </cell>
          <cell r="B365" t="str">
            <v xml:space="preserve">7.54% NABARD  UNSEC  BONDS 2032 SERIES LTIF A 5  (29.03.2032) </v>
          </cell>
          <cell r="C365">
            <v>29</v>
          </cell>
          <cell r="D365">
            <v>1.4500000000000001E-2</v>
          </cell>
          <cell r="E365">
            <v>961666</v>
          </cell>
          <cell r="F365">
            <v>27888314</v>
          </cell>
          <cell r="G365">
            <v>1007234.2939</v>
          </cell>
          <cell r="H365" t="str">
            <v xml:space="preserve"> </v>
          </cell>
          <cell r="I365">
            <v>29209794.52</v>
          </cell>
          <cell r="J365">
            <v>2.2638370000000001E-2</v>
          </cell>
        </row>
        <row r="366">
          <cell r="A366" t="str">
            <v>NCB213</v>
          </cell>
          <cell r="B366" t="str">
            <v xml:space="preserve">8.22% NABARD  UNSEC BONDS 2028 SERIES PMAY G PA 1 (25.02.2028)   </v>
          </cell>
          <cell r="C366">
            <v>50</v>
          </cell>
          <cell r="D366">
            <v>2.5000000000000001E-2</v>
          </cell>
          <cell r="E366">
            <v>1000000</v>
          </cell>
          <cell r="F366">
            <v>50000000</v>
          </cell>
          <cell r="G366">
            <v>1021912.4738</v>
          </cell>
          <cell r="H366" t="str">
            <v xml:space="preserve"> </v>
          </cell>
          <cell r="I366">
            <v>51095623.689999998</v>
          </cell>
          <cell r="J366">
            <v>3.9600469999999999E-2</v>
          </cell>
        </row>
        <row r="367">
          <cell r="A367" t="str">
            <v>NCB214</v>
          </cell>
          <cell r="B367" t="str">
            <v xml:space="preserve">8.52% NABARD UNSEC BONDS 2033 SERIES LTIF 2 E (04.03.2033)   </v>
          </cell>
          <cell r="C367">
            <v>20</v>
          </cell>
          <cell r="D367">
            <v>0.01</v>
          </cell>
          <cell r="E367">
            <v>1000000</v>
          </cell>
          <cell r="F367">
            <v>20000000</v>
          </cell>
          <cell r="G367">
            <v>1062748.2427999999</v>
          </cell>
          <cell r="H367" t="str">
            <v xml:space="preserve"> </v>
          </cell>
          <cell r="I367">
            <v>21254964.859999999</v>
          </cell>
          <cell r="J367">
            <v>1.6473160000000001E-2</v>
          </cell>
        </row>
        <row r="368">
          <cell r="A368" t="str">
            <v>NCB216</v>
          </cell>
          <cell r="B368" t="str">
            <v xml:space="preserve">8.20% NABARD  UNSEC BONDS 2028 SERIES PMAY G PA 3 (16.03.2028)   </v>
          </cell>
          <cell r="C368">
            <v>60</v>
          </cell>
          <cell r="D368">
            <v>0.03</v>
          </cell>
          <cell r="E368">
            <v>1003729.5</v>
          </cell>
          <cell r="F368">
            <v>60223770</v>
          </cell>
          <cell r="G368">
            <v>1021536.3273</v>
          </cell>
          <cell r="H368" t="str">
            <v xml:space="preserve"> </v>
          </cell>
          <cell r="I368">
            <v>61292179.640000001</v>
          </cell>
          <cell r="J368">
            <v>4.7503070000000001E-2</v>
          </cell>
        </row>
        <row r="369">
          <cell r="A369" t="str">
            <v>NCB217</v>
          </cell>
          <cell r="B369" t="str">
            <v xml:space="preserve">8.01% UNSEC GOI  RURAL ELECTR. CORP LTD BONDS SERIES II 2028 (24.03.2028)  </v>
          </cell>
          <cell r="C369">
            <v>60</v>
          </cell>
          <cell r="D369">
            <v>6.98763189155195</v>
          </cell>
          <cell r="E369">
            <v>966648.33333333337</v>
          </cell>
          <cell r="F369">
            <v>57998900</v>
          </cell>
          <cell r="G369">
            <v>1017440.1503</v>
          </cell>
          <cell r="H369" t="str">
            <v xml:space="preserve"> </v>
          </cell>
          <cell r="I369">
            <v>61046409.020000003</v>
          </cell>
          <cell r="J369">
            <v>4.7312590000000002E-2</v>
          </cell>
        </row>
        <row r="370">
          <cell r="A370" t="str">
            <v>NCB220</v>
          </cell>
          <cell r="B370" t="str">
            <v xml:space="preserve">8.20% NABARD  UNSEC BONDS 2028 SERIES PMAY G PA 2 (09.03.2028)    </v>
          </cell>
          <cell r="C370">
            <v>80</v>
          </cell>
          <cell r="D370">
            <v>0.04</v>
          </cell>
          <cell r="E370">
            <v>1027113.875</v>
          </cell>
          <cell r="F370">
            <v>82169110</v>
          </cell>
          <cell r="G370">
            <v>1021444.2992</v>
          </cell>
          <cell r="H370" t="str">
            <v xml:space="preserve"> </v>
          </cell>
          <cell r="I370">
            <v>81715543.939999998</v>
          </cell>
          <cell r="J370">
            <v>6.3331719999999994E-2</v>
          </cell>
        </row>
        <row r="371">
          <cell r="A371" t="str">
            <v>NCB228</v>
          </cell>
          <cell r="B371" t="str">
            <v xml:space="preserve">8.65% NABARD GOI UNSEC BONDS 2028 SERIES LTIF POA-1 (08.06.2028)  </v>
          </cell>
          <cell r="C371">
            <v>19</v>
          </cell>
          <cell r="D371">
            <v>9.4999999999999998E-3</v>
          </cell>
          <cell r="E371">
            <v>1000000</v>
          </cell>
          <cell r="F371">
            <v>19000000</v>
          </cell>
          <cell r="G371">
            <v>1037919.3398</v>
          </cell>
          <cell r="H371" t="str">
            <v xml:space="preserve"> </v>
          </cell>
          <cell r="I371">
            <v>19720467.460000001</v>
          </cell>
          <cell r="J371">
            <v>1.528389E-2</v>
          </cell>
        </row>
        <row r="372">
          <cell r="A372" t="str">
            <v>NCB230</v>
          </cell>
          <cell r="B372" t="str">
            <v xml:space="preserve">9.17% SEC NON CONVERTIBLE NTPC LTD BONDS (22.09.2024)                    </v>
          </cell>
          <cell r="C372">
            <v>135</v>
          </cell>
          <cell r="D372">
            <v>13500000000</v>
          </cell>
          <cell r="E372">
            <v>1026405.5185185185</v>
          </cell>
          <cell r="F372">
            <v>138564745</v>
          </cell>
          <cell r="G372">
            <v>1003303.3354</v>
          </cell>
          <cell r="H372" t="str">
            <v xml:space="preserve"> </v>
          </cell>
          <cell r="I372">
            <v>135445950.28</v>
          </cell>
          <cell r="J372">
            <v>0.10497421</v>
          </cell>
        </row>
        <row r="373">
          <cell r="A373" t="str">
            <v>NCB231</v>
          </cell>
          <cell r="B373" t="str">
            <v xml:space="preserve">8.63% UNSEC RURAL ELECTRIFICATION CORP. LTD. BONDS 2025 (25.08.2028) </v>
          </cell>
          <cell r="C373">
            <v>25</v>
          </cell>
          <cell r="D373">
            <v>2.9115132881466499</v>
          </cell>
          <cell r="E373">
            <v>1000000</v>
          </cell>
          <cell r="F373">
            <v>25000000</v>
          </cell>
          <cell r="G373">
            <v>1035149.6409999999</v>
          </cell>
          <cell r="H373" t="str">
            <v xml:space="preserve"> </v>
          </cell>
          <cell r="I373">
            <v>25878741.030000001</v>
          </cell>
          <cell r="J373">
            <v>2.0056709999999998E-2</v>
          </cell>
        </row>
        <row r="374">
          <cell r="A374" t="str">
            <v>NCB236</v>
          </cell>
          <cell r="B374" t="str">
            <v xml:space="preserve">8.60% UNSEC HUDCO BONDS-GOI -SERIES-I(12.11.2028)    </v>
          </cell>
          <cell r="C374">
            <v>220</v>
          </cell>
          <cell r="D374">
            <v>1.09895599180778</v>
          </cell>
          <cell r="E374">
            <v>1001204.8181818182</v>
          </cell>
          <cell r="F374">
            <v>220265060</v>
          </cell>
          <cell r="G374">
            <v>1045089.5836</v>
          </cell>
          <cell r="H374" t="str">
            <v xml:space="preserve"> </v>
          </cell>
          <cell r="I374">
            <v>229919708.38999999</v>
          </cell>
          <cell r="J374">
            <v>0.17819388</v>
          </cell>
        </row>
        <row r="375">
          <cell r="A375" t="str">
            <v>NCB237</v>
          </cell>
          <cell r="B375" t="str">
            <v xml:space="preserve">8.54 UNSECURED RURAL ELECTRIFICATION CORP  BONDS GOI SERIES V(15.11.2028) </v>
          </cell>
          <cell r="C375">
            <v>128</v>
          </cell>
          <cell r="D375">
            <v>14.906948035310799</v>
          </cell>
          <cell r="E375">
            <v>1056656.2578125</v>
          </cell>
          <cell r="F375">
            <v>135252001</v>
          </cell>
          <cell r="G375">
            <v>1039548.5669</v>
          </cell>
          <cell r="H375" t="str">
            <v xml:space="preserve"> </v>
          </cell>
          <cell r="I375">
            <v>133062216.56</v>
          </cell>
          <cell r="J375">
            <v>0.10312675</v>
          </cell>
        </row>
        <row r="376">
          <cell r="A376" t="str">
            <v>NCB240</v>
          </cell>
          <cell r="B376" t="str">
            <v xml:space="preserve">8.52% UNSECURED HUDCO BONDS -GOI SERIES II ( 28.11.2028)   </v>
          </cell>
          <cell r="C376">
            <v>100</v>
          </cell>
          <cell r="D376">
            <v>0.49952545082171906</v>
          </cell>
          <cell r="E376">
            <v>1000000</v>
          </cell>
          <cell r="F376">
            <v>100000000</v>
          </cell>
          <cell r="G376">
            <v>1042543.9273</v>
          </cell>
          <cell r="H376" t="str">
            <v xml:space="preserve"> </v>
          </cell>
          <cell r="I376">
            <v>104254392.73</v>
          </cell>
          <cell r="J376">
            <v>8.0799919999999997E-2</v>
          </cell>
        </row>
        <row r="377">
          <cell r="A377" t="str">
            <v>NCB241</v>
          </cell>
          <cell r="B377" t="str">
            <v xml:space="preserve">8.45% SEC INDIAN RAILWAY FINANCE CORPORATION BONDS (4.12.2028)     </v>
          </cell>
          <cell r="C377">
            <v>90</v>
          </cell>
          <cell r="D377">
            <v>9000000000</v>
          </cell>
          <cell r="E377">
            <v>1000000</v>
          </cell>
          <cell r="F377">
            <v>90000000</v>
          </cell>
          <cell r="G377">
            <v>1033073.6986999999</v>
          </cell>
          <cell r="H377" t="str">
            <v xml:space="preserve"> </v>
          </cell>
          <cell r="I377">
            <v>92976632.879999995</v>
          </cell>
          <cell r="J377">
            <v>7.2059360000000003E-2</v>
          </cell>
        </row>
        <row r="378">
          <cell r="A378" t="str">
            <v>NCB242</v>
          </cell>
          <cell r="B378" t="str">
            <v xml:space="preserve">8.37% UNSECURED RURAL ELECTRIFICATION CORP BONDS SERIES 169(07.12.2028)    </v>
          </cell>
          <cell r="C378">
            <v>20</v>
          </cell>
          <cell r="D378">
            <v>2.3292106305173195</v>
          </cell>
          <cell r="E378">
            <v>1000000</v>
          </cell>
          <cell r="F378">
            <v>20000000</v>
          </cell>
          <cell r="G378">
            <v>1033751.3741</v>
          </cell>
          <cell r="H378" t="str">
            <v xml:space="preserve"> </v>
          </cell>
          <cell r="I378">
            <v>20675027.48</v>
          </cell>
          <cell r="J378">
            <v>1.6023699999999998E-2</v>
          </cell>
        </row>
        <row r="379">
          <cell r="A379" t="str">
            <v>NCB243</v>
          </cell>
          <cell r="B379" t="str">
            <v xml:space="preserve">8.22% NABARD UNSEC GOI Fully Services BONDS 2028 SERIES PMAYG (13-12-2028  </v>
          </cell>
          <cell r="C379">
            <v>280</v>
          </cell>
          <cell r="D379">
            <v>0.14000000000000001</v>
          </cell>
          <cell r="E379">
            <v>1024678.5642857143</v>
          </cell>
          <cell r="F379">
            <v>286909998</v>
          </cell>
          <cell r="G379">
            <v>1026084.9763</v>
          </cell>
          <cell r="H379" t="str">
            <v xml:space="preserve"> </v>
          </cell>
          <cell r="I379">
            <v>287303793.36000001</v>
          </cell>
          <cell r="J379">
            <v>0.22266807</v>
          </cell>
        </row>
        <row r="380">
          <cell r="A380" t="str">
            <v>NCB244</v>
          </cell>
          <cell r="B380" t="str">
            <v>8.51% NABARD UNSEC BONDS 2028 SERIES LTIF 3C (19-12-2033)</v>
          </cell>
          <cell r="C380">
            <v>50</v>
          </cell>
          <cell r="D380">
            <v>2.5000000000000001E-2</v>
          </cell>
          <cell r="E380">
            <v>1000000</v>
          </cell>
          <cell r="F380">
            <v>50000000</v>
          </cell>
          <cell r="G380">
            <v>1066019.8529000001</v>
          </cell>
          <cell r="H380" t="str">
            <v xml:space="preserve"> </v>
          </cell>
          <cell r="I380">
            <v>53300992.649999999</v>
          </cell>
          <cell r="J380">
            <v>4.1309680000000001E-2</v>
          </cell>
        </row>
        <row r="381">
          <cell r="A381" t="str">
            <v>NCB246</v>
          </cell>
          <cell r="B381" t="str">
            <v xml:space="preserve">8.18% NABARD GOI BOND Series PMAYG-PB-3 (26.12.2028)        </v>
          </cell>
          <cell r="C381">
            <v>255</v>
          </cell>
          <cell r="D381">
            <v>0.1275</v>
          </cell>
          <cell r="E381">
            <v>1031949.1294117648</v>
          </cell>
          <cell r="F381">
            <v>263147028</v>
          </cell>
          <cell r="G381">
            <v>1024807.644</v>
          </cell>
          <cell r="H381" t="str">
            <v xml:space="preserve"> </v>
          </cell>
          <cell r="I381">
            <v>261325949.22</v>
          </cell>
          <cell r="J381">
            <v>0.20253455000000001</v>
          </cell>
        </row>
        <row r="382">
          <cell r="A382" t="str">
            <v>NCB247</v>
          </cell>
          <cell r="B382" t="str">
            <v xml:space="preserve">8.36% SEC POWER GRID CORPORATION BONDS  -LXII Issue 2018-19 (07.01.2029) </v>
          </cell>
          <cell r="C382">
            <v>100</v>
          </cell>
          <cell r="D382">
            <v>0.23759508742504898</v>
          </cell>
          <cell r="E382">
            <v>1000000</v>
          </cell>
          <cell r="F382">
            <v>100000000</v>
          </cell>
          <cell r="G382">
            <v>1018543.9416</v>
          </cell>
          <cell r="H382" t="str">
            <v xml:space="preserve"> </v>
          </cell>
          <cell r="I382">
            <v>101854394.16</v>
          </cell>
          <cell r="J382">
            <v>7.8939860000000001E-2</v>
          </cell>
        </row>
        <row r="383">
          <cell r="A383" t="str">
            <v>NCB248</v>
          </cell>
          <cell r="B383" t="str">
            <v xml:space="preserve">8.40% SEC INDIAN RAILWAY FINANCE CORPORATION BONDS (08.01.2029)     </v>
          </cell>
          <cell r="C383">
            <v>90</v>
          </cell>
          <cell r="D383">
            <v>9000000000</v>
          </cell>
          <cell r="E383">
            <v>1000000</v>
          </cell>
          <cell r="F383">
            <v>90000000</v>
          </cell>
          <cell r="G383">
            <v>1031957.8565</v>
          </cell>
          <cell r="H383" t="str">
            <v xml:space="preserve"> </v>
          </cell>
          <cell r="I383">
            <v>92876207.090000004</v>
          </cell>
          <cell r="J383">
            <v>7.1981530000000002E-2</v>
          </cell>
        </row>
        <row r="384">
          <cell r="A384" t="str">
            <v>NCB250</v>
          </cell>
          <cell r="B384" t="str">
            <v xml:space="preserve">8.30% SEC NON CONVERTIBLE NTPC LTD BONDS (15.01.2029)  </v>
          </cell>
          <cell r="C384">
            <v>350</v>
          </cell>
          <cell r="D384">
            <v>35000000000</v>
          </cell>
          <cell r="E384">
            <v>1050642.8942857143</v>
          </cell>
          <cell r="F384">
            <v>367725013</v>
          </cell>
          <cell r="G384">
            <v>1030293.3273</v>
          </cell>
          <cell r="H384" t="str">
            <v xml:space="preserve"> </v>
          </cell>
          <cell r="I384">
            <v>360602664.56</v>
          </cell>
          <cell r="J384">
            <v>0.27947664</v>
          </cell>
        </row>
        <row r="385">
          <cell r="A385" t="str">
            <v>NCB253</v>
          </cell>
          <cell r="B385" t="str">
            <v>8.65% SEC. NHPC LTD. X SERIES BONDS 2019 (08.02.2029)</v>
          </cell>
          <cell r="C385">
            <v>240</v>
          </cell>
          <cell r="D385">
            <v>0.13936440746999801</v>
          </cell>
          <cell r="E385">
            <v>740111.61308333324</v>
          </cell>
          <cell r="F385">
            <v>177626787.13999999</v>
          </cell>
          <cell r="G385">
            <v>751633.71849999996</v>
          </cell>
          <cell r="H385" t="str">
            <v xml:space="preserve"> </v>
          </cell>
          <cell r="I385">
            <v>180392092.44</v>
          </cell>
          <cell r="J385">
            <v>0.13980866</v>
          </cell>
        </row>
        <row r="386">
          <cell r="A386" t="str">
            <v>NCB255</v>
          </cell>
          <cell r="B386" t="str">
            <v xml:space="preserve">8.42% NABARD UNSEC GOI SERVICED 2029 SERIES PMAYG-PB-4 (13.02.2029)     </v>
          </cell>
          <cell r="C386">
            <v>60</v>
          </cell>
          <cell r="D386">
            <v>0.03</v>
          </cell>
          <cell r="E386">
            <v>1000000</v>
          </cell>
          <cell r="F386">
            <v>60000000</v>
          </cell>
          <cell r="G386">
            <v>1034631.2153</v>
          </cell>
          <cell r="H386" t="str">
            <v xml:space="preserve"> </v>
          </cell>
          <cell r="I386">
            <v>62077872.920000002</v>
          </cell>
          <cell r="J386">
            <v>4.8112000000000002E-2</v>
          </cell>
        </row>
        <row r="387">
          <cell r="A387" t="str">
            <v>NCB256</v>
          </cell>
          <cell r="B387" t="str">
            <v xml:space="preserve">8.24% SEC POWER GRID CORPORATION BONDS -SERIES-I (14.02.2029) </v>
          </cell>
          <cell r="C387">
            <v>290</v>
          </cell>
          <cell r="D387">
            <v>0.68902575353264195</v>
          </cell>
          <cell r="E387">
            <v>1026974.8689655173</v>
          </cell>
          <cell r="F387">
            <v>297822712</v>
          </cell>
          <cell r="G387">
            <v>1034821.6669</v>
          </cell>
          <cell r="H387" t="str">
            <v xml:space="preserve"> </v>
          </cell>
          <cell r="I387">
            <v>300098283.39999998</v>
          </cell>
          <cell r="J387">
            <v>0.23258413999999999</v>
          </cell>
        </row>
        <row r="388">
          <cell r="A388" t="str">
            <v>NCB257</v>
          </cell>
          <cell r="B388" t="str">
            <v xml:space="preserve">8.58% HUDCO UNSEC GOI  2018 SERIES IV 2018 (14.02.2029)    </v>
          </cell>
          <cell r="C388">
            <v>60</v>
          </cell>
          <cell r="D388">
            <v>0.29971527049303198</v>
          </cell>
          <cell r="E388">
            <v>1000000</v>
          </cell>
          <cell r="F388">
            <v>60000000</v>
          </cell>
          <cell r="G388">
            <v>1046423.7843000001</v>
          </cell>
          <cell r="H388" t="str">
            <v xml:space="preserve"> </v>
          </cell>
          <cell r="I388">
            <v>62785427.060000002</v>
          </cell>
          <cell r="J388">
            <v>4.8660370000000001E-2</v>
          </cell>
        </row>
        <row r="389">
          <cell r="A389" t="str">
            <v>NCB258</v>
          </cell>
          <cell r="B389" t="str">
            <v xml:space="preserve">8.55% SEC INDIAN RAILWAY FINANCE CORPORATION BONDS (21.02.2029)  </v>
          </cell>
          <cell r="C389">
            <v>20</v>
          </cell>
          <cell r="D389">
            <v>2000000000</v>
          </cell>
          <cell r="E389">
            <v>1000000</v>
          </cell>
          <cell r="F389">
            <v>20000000</v>
          </cell>
          <cell r="G389">
            <v>1038487.4026</v>
          </cell>
          <cell r="H389" t="str">
            <v xml:space="preserve"> </v>
          </cell>
          <cell r="I389">
            <v>20769748.050000001</v>
          </cell>
          <cell r="J389">
            <v>1.6097110000000001E-2</v>
          </cell>
        </row>
        <row r="390">
          <cell r="A390" t="str">
            <v>NCB261</v>
          </cell>
          <cell r="B390" t="str">
            <v xml:space="preserve">8.60 UNSECURED RURAL ELECTRIFICATION CORP BONDS GOI SERIES V(08.03.2029) </v>
          </cell>
          <cell r="C390">
            <v>20</v>
          </cell>
          <cell r="D390">
            <v>2.3292106305173195</v>
          </cell>
          <cell r="E390">
            <v>1000000</v>
          </cell>
          <cell r="F390">
            <v>20000000</v>
          </cell>
          <cell r="G390">
            <v>1045403.0014</v>
          </cell>
          <cell r="H390" t="str">
            <v xml:space="preserve"> </v>
          </cell>
          <cell r="I390">
            <v>20908060.030000001</v>
          </cell>
          <cell r="J390">
            <v>1.6204300000000001E-2</v>
          </cell>
        </row>
        <row r="391">
          <cell r="A391" t="str">
            <v>NCB262</v>
          </cell>
          <cell r="B391" t="str">
            <v xml:space="preserve">8.35% SEC INDIAN RAILWAY FINANCE CORPORATION BONDS (13.03.2029)  </v>
          </cell>
          <cell r="C391">
            <v>30</v>
          </cell>
          <cell r="D391">
            <v>3000000000</v>
          </cell>
          <cell r="E391">
            <v>1000000</v>
          </cell>
          <cell r="F391">
            <v>30000000</v>
          </cell>
          <cell r="G391">
            <v>1031217.4002</v>
          </cell>
          <cell r="H391" t="str">
            <v xml:space="preserve"> </v>
          </cell>
          <cell r="I391">
            <v>30936522.010000002</v>
          </cell>
          <cell r="J391">
            <v>2.3976629999999999E-2</v>
          </cell>
        </row>
        <row r="392">
          <cell r="A392" t="str">
            <v>NCB263</v>
          </cell>
          <cell r="B392" t="str">
            <v xml:space="preserve">8.41% UNSEC HUDCO GOI FULLY SERVICED BONDS-SERIES-V(15.03.2029)  </v>
          </cell>
          <cell r="C392">
            <v>350</v>
          </cell>
          <cell r="D392">
            <v>1.7483390778760199</v>
          </cell>
          <cell r="E392">
            <v>1070923.5285714285</v>
          </cell>
          <cell r="F392">
            <v>374823235</v>
          </cell>
          <cell r="G392">
            <v>1040545.9201</v>
          </cell>
          <cell r="H392" t="str">
            <v xml:space="preserve"> </v>
          </cell>
          <cell r="I392">
            <v>364191072.04000002</v>
          </cell>
          <cell r="J392">
            <v>0.28225774999999997</v>
          </cell>
        </row>
        <row r="393">
          <cell r="A393" t="str">
            <v>NCB264</v>
          </cell>
          <cell r="B393" t="str">
            <v xml:space="preserve">8.12% SEC. NHPC LTD.GOI FULLY SERVICED BONDS SERIES I ( (22.03.2029)       </v>
          </cell>
          <cell r="C393">
            <v>450</v>
          </cell>
          <cell r="D393">
            <v>0.36583156668209099</v>
          </cell>
          <cell r="E393">
            <v>1033016.2644444444</v>
          </cell>
          <cell r="F393">
            <v>464857319</v>
          </cell>
          <cell r="G393">
            <v>1030305.3881</v>
          </cell>
          <cell r="H393" t="str">
            <v xml:space="preserve"> </v>
          </cell>
          <cell r="I393">
            <v>463637424.64999998</v>
          </cell>
          <cell r="J393">
            <v>0.35933132000000001</v>
          </cell>
        </row>
        <row r="394">
          <cell r="A394" t="str">
            <v>NCB265</v>
          </cell>
          <cell r="B394" t="str">
            <v xml:space="preserve">8.30% UNSEC GOI RURAL ELECTR. CORP LTD BONDS SERIES VIII  (25.03.2029)     </v>
          </cell>
          <cell r="C394">
            <v>35</v>
          </cell>
          <cell r="D394">
            <v>4.0761186034053098</v>
          </cell>
          <cell r="E394">
            <v>1000000</v>
          </cell>
          <cell r="F394">
            <v>35000000</v>
          </cell>
          <cell r="G394">
            <v>1033963.1702000001</v>
          </cell>
          <cell r="H394" t="str">
            <v xml:space="preserve"> </v>
          </cell>
          <cell r="I394">
            <v>36188710.960000001</v>
          </cell>
          <cell r="J394">
            <v>2.804721E-2</v>
          </cell>
        </row>
        <row r="395">
          <cell r="A395" t="str">
            <v>NCB266</v>
          </cell>
          <cell r="B395" t="str">
            <v xml:space="preserve">8.30% SEC INDIAN RAILWAY FINANCE CORPORATION BONDS (25.03.2029)  </v>
          </cell>
          <cell r="C395">
            <v>175</v>
          </cell>
          <cell r="D395">
            <v>17500000000</v>
          </cell>
          <cell r="E395">
            <v>1030344.0685714285</v>
          </cell>
          <cell r="F395">
            <v>180310212</v>
          </cell>
          <cell r="G395">
            <v>1029449.5578</v>
          </cell>
          <cell r="H395" t="str">
            <v xml:space="preserve"> </v>
          </cell>
          <cell r="I395">
            <v>180153672.62</v>
          </cell>
          <cell r="J395">
            <v>0.13962388000000001</v>
          </cell>
        </row>
        <row r="396">
          <cell r="A396" t="str">
            <v>NCB267</v>
          </cell>
          <cell r="B396" t="str">
            <v xml:space="preserve">8.37%  HUDCO UNSEC GOI SERVICED 2029 SERIES  VI 2018 (25.03.2029)    </v>
          </cell>
          <cell r="C396">
            <v>80</v>
          </cell>
          <cell r="D396">
            <v>0.399620360657375</v>
          </cell>
          <cell r="E396">
            <v>1008169</v>
          </cell>
          <cell r="F396">
            <v>80653520</v>
          </cell>
          <cell r="G396">
            <v>1039133.2713</v>
          </cell>
          <cell r="H396" t="str">
            <v xml:space="preserve"> </v>
          </cell>
          <cell r="I396">
            <v>83130661.700000003</v>
          </cell>
          <cell r="J396">
            <v>6.4428470000000002E-2</v>
          </cell>
        </row>
        <row r="397">
          <cell r="A397" t="str">
            <v>NCB271</v>
          </cell>
          <cell r="B397" t="str">
            <v xml:space="preserve">8.09% SEC NON CONVERTIBLE NLCIL BONDS (29.05.2029)  </v>
          </cell>
          <cell r="C397">
            <v>200</v>
          </cell>
          <cell r="D397">
            <v>0</v>
          </cell>
          <cell r="E397">
            <v>1000000</v>
          </cell>
          <cell r="F397">
            <v>200000000</v>
          </cell>
          <cell r="G397">
            <v>1025686.8694</v>
          </cell>
          <cell r="H397" t="str">
            <v xml:space="preserve"> </v>
          </cell>
          <cell r="I397">
            <v>205137373.88</v>
          </cell>
          <cell r="J397">
            <v>0.15898691000000001</v>
          </cell>
        </row>
        <row r="398">
          <cell r="A398" t="str">
            <v>NCB274</v>
          </cell>
          <cell r="B398" t="str">
            <v xml:space="preserve">8.56% NABARD UNSEC GOI SERVICED 2028 SERIES SBM-G SA 1 (14.11.2028)  </v>
          </cell>
          <cell r="C398">
            <v>50</v>
          </cell>
          <cell r="D398">
            <v>2.5000000000000001E-2</v>
          </cell>
          <cell r="E398">
            <v>1052818</v>
          </cell>
          <cell r="F398">
            <v>52640900</v>
          </cell>
          <cell r="G398">
            <v>1038083.3809</v>
          </cell>
          <cell r="H398" t="str">
            <v xml:space="preserve"> </v>
          </cell>
          <cell r="I398">
            <v>51904169.049999997</v>
          </cell>
          <cell r="J398">
            <v>4.0227110000000003E-2</v>
          </cell>
        </row>
        <row r="399">
          <cell r="A399" t="str">
            <v>NCB281</v>
          </cell>
          <cell r="B399" t="str">
            <v xml:space="preserve">7.32% SEC NON CONVERTIBLE NTPC SERIES 69 (17.07.2029) </v>
          </cell>
          <cell r="C399">
            <v>400</v>
          </cell>
          <cell r="D399">
            <v>40000000000</v>
          </cell>
          <cell r="E399">
            <v>1013951.2666750001</v>
          </cell>
          <cell r="F399">
            <v>405580506.67000002</v>
          </cell>
          <cell r="G399">
            <v>994159.0111</v>
          </cell>
          <cell r="H399" t="str">
            <v xml:space="preserve"> </v>
          </cell>
          <cell r="I399">
            <v>397663604.44</v>
          </cell>
          <cell r="J399">
            <v>0.30819985</v>
          </cell>
        </row>
        <row r="400">
          <cell r="A400" t="str">
            <v>NCB322</v>
          </cell>
          <cell r="B400" t="str">
            <v xml:space="preserve">7.50% SEC INDIAN RAILWAY FINANCE CORPORATION BONDS (09.09.2029)  </v>
          </cell>
          <cell r="C400">
            <v>100</v>
          </cell>
          <cell r="D400">
            <v>10000000000</v>
          </cell>
          <cell r="E400">
            <v>1028945.09</v>
          </cell>
          <cell r="F400">
            <v>102894509</v>
          </cell>
          <cell r="G400">
            <v>998991.30260000005</v>
          </cell>
          <cell r="H400" t="str">
            <v xml:space="preserve"> </v>
          </cell>
          <cell r="I400">
            <v>99899130.260000005</v>
          </cell>
          <cell r="J400">
            <v>7.7424480000000004E-2</v>
          </cell>
        </row>
        <row r="401">
          <cell r="A401" t="str">
            <v>NCB324</v>
          </cell>
          <cell r="B401" t="str">
            <v xml:space="preserve">7.94% SEC KONKAN RAILWAY  CORPORATION LTD BONDS SERIES 19- (01.10.2029)    </v>
          </cell>
          <cell r="C401">
            <v>150</v>
          </cell>
          <cell r="D401">
            <v>119091.45604548701</v>
          </cell>
          <cell r="E401">
            <v>1000000</v>
          </cell>
          <cell r="F401">
            <v>150000000</v>
          </cell>
          <cell r="G401">
            <v>998847.36910000001</v>
          </cell>
          <cell r="H401" t="str">
            <v xml:space="preserve"> </v>
          </cell>
          <cell r="I401">
            <v>149827105.37</v>
          </cell>
          <cell r="J401">
            <v>0.11611999000000001</v>
          </cell>
        </row>
        <row r="402">
          <cell r="A402" t="str">
            <v>NCB325</v>
          </cell>
          <cell r="B402" t="str">
            <v xml:space="preserve">7.50% SEC. NHPC LTD.   Y SERIES BONDS 2019- STRPP A (07.10.2025)     </v>
          </cell>
          <cell r="C402">
            <v>318</v>
          </cell>
          <cell r="D402">
            <v>5.1704194757735501E-2</v>
          </cell>
          <cell r="E402">
            <v>200000</v>
          </cell>
          <cell r="F402">
            <v>63600000</v>
          </cell>
          <cell r="G402">
            <v>199608.89170000001</v>
          </cell>
          <cell r="H402" t="str">
            <v xml:space="preserve"> </v>
          </cell>
          <cell r="I402">
            <v>63475627.560000002</v>
          </cell>
          <cell r="J402">
            <v>4.9195299999999997E-2</v>
          </cell>
        </row>
        <row r="403">
          <cell r="A403" t="str">
            <v>NCB333</v>
          </cell>
          <cell r="B403" t="str">
            <v xml:space="preserve">7.55% SEC INDIAN RAILWAY FINANCE CORPORATION BONDS (06.11.2029)     </v>
          </cell>
          <cell r="C403">
            <v>150</v>
          </cell>
          <cell r="D403">
            <v>15000000000</v>
          </cell>
          <cell r="E403">
            <v>1000000</v>
          </cell>
          <cell r="F403">
            <v>150000000</v>
          </cell>
          <cell r="G403">
            <v>1000631.2332</v>
          </cell>
          <cell r="H403" t="str">
            <v xml:space="preserve"> </v>
          </cell>
          <cell r="I403">
            <v>150094684.97999999</v>
          </cell>
          <cell r="J403">
            <v>0.11632737</v>
          </cell>
        </row>
        <row r="404">
          <cell r="A404" t="str">
            <v>NCB334</v>
          </cell>
          <cell r="B404" t="str">
            <v xml:space="preserve">7.50% NABARD  UNSEC GOI BONDS 2034 SERIES LTIF G D1  (17.11.2034) </v>
          </cell>
          <cell r="C404">
            <v>100</v>
          </cell>
          <cell r="D404">
            <v>0.05</v>
          </cell>
          <cell r="E404">
            <v>1000000</v>
          </cell>
          <cell r="F404">
            <v>100000000</v>
          </cell>
          <cell r="G404">
            <v>1009602.9248</v>
          </cell>
          <cell r="H404" t="str">
            <v xml:space="preserve"> </v>
          </cell>
          <cell r="I404">
            <v>100960292.48</v>
          </cell>
          <cell r="J404">
            <v>7.8246910000000003E-2</v>
          </cell>
        </row>
        <row r="405">
          <cell r="A405" t="str">
            <v>NCB335</v>
          </cell>
          <cell r="B405" t="str">
            <v xml:space="preserve">8.50% UNSEC. STATE BANK OF INDIA PERPETUAL BASEL III BONDS CALL 22.11.20   </v>
          </cell>
          <cell r="C405">
            <v>150</v>
          </cell>
          <cell r="D405">
            <v>15000000000</v>
          </cell>
          <cell r="E405">
            <v>1000000</v>
          </cell>
          <cell r="F405">
            <v>150000000</v>
          </cell>
          <cell r="G405">
            <v>1001608.6287</v>
          </cell>
          <cell r="H405" t="str">
            <v xml:space="preserve"> </v>
          </cell>
          <cell r="I405">
            <v>150241294.31</v>
          </cell>
          <cell r="J405">
            <v>0.11644098999999999</v>
          </cell>
        </row>
        <row r="406">
          <cell r="A406" t="str">
            <v>NCB336</v>
          </cell>
          <cell r="B406" t="str">
            <v>7.05% NATIONAL HOUSING BANK (NHB) UNSEC BONDS DEC 2024  (18.12.2024)</v>
          </cell>
          <cell r="C406">
            <v>150</v>
          </cell>
          <cell r="D406">
            <v>15000000000</v>
          </cell>
          <cell r="E406">
            <v>1000000</v>
          </cell>
          <cell r="F406">
            <v>150000000</v>
          </cell>
          <cell r="G406">
            <v>995934.48589999997</v>
          </cell>
          <cell r="H406" t="str">
            <v xml:space="preserve"> </v>
          </cell>
          <cell r="I406">
            <v>149390172.88999999</v>
          </cell>
          <cell r="J406">
            <v>0.11578135000000001</v>
          </cell>
        </row>
        <row r="407">
          <cell r="A407" t="str">
            <v>NCB337</v>
          </cell>
          <cell r="B407" t="str">
            <v>7.46 % NABARD GOI UNSEC BONDS 2034 SERIES LTIF G D2 (27.12.2034)</v>
          </cell>
          <cell r="C407">
            <v>50</v>
          </cell>
          <cell r="D407">
            <v>2.5000000000000001E-2</v>
          </cell>
          <cell r="E407">
            <v>1000000</v>
          </cell>
          <cell r="F407">
            <v>50000000</v>
          </cell>
          <cell r="G407">
            <v>1006896.248</v>
          </cell>
          <cell r="H407" t="str">
            <v xml:space="preserve"> </v>
          </cell>
          <cell r="I407">
            <v>50344812.399999999</v>
          </cell>
          <cell r="J407">
            <v>3.9018570000000002E-2</v>
          </cell>
        </row>
        <row r="408">
          <cell r="A408" t="str">
            <v>NCB338</v>
          </cell>
          <cell r="B408" t="str">
            <v xml:space="preserve">7.38% SEC. NHPC LTD.Y1 SERIES BONDS 2019- STRPP  (03.01.2026)         </v>
          </cell>
          <cell r="C408">
            <v>350</v>
          </cell>
          <cell r="D408">
            <v>5.6907132594991999E-2</v>
          </cell>
          <cell r="E408">
            <v>200000</v>
          </cell>
          <cell r="F408">
            <v>70000000</v>
          </cell>
          <cell r="G408">
            <v>199340.59160000001</v>
          </cell>
          <cell r="H408" t="str">
            <v xml:space="preserve"> </v>
          </cell>
          <cell r="I408">
            <v>69769207.060000002</v>
          </cell>
          <cell r="J408">
            <v>5.4072990000000001E-2</v>
          </cell>
        </row>
        <row r="409">
          <cell r="A409" t="str">
            <v>NCB344</v>
          </cell>
          <cell r="B409" t="str">
            <v>7.34%UNSECURED NUCLEAR POWER CORPORATION BONDS SERIES XXXIV(23.01.2030)</v>
          </cell>
          <cell r="C409">
            <v>250</v>
          </cell>
          <cell r="D409">
            <v>0.24571642555332904</v>
          </cell>
          <cell r="E409">
            <v>1009081.2</v>
          </cell>
          <cell r="F409">
            <v>252270300</v>
          </cell>
          <cell r="G409">
            <v>988321.47100000002</v>
          </cell>
          <cell r="H409" t="str">
            <v xml:space="preserve"> </v>
          </cell>
          <cell r="I409">
            <v>247080367.75000003</v>
          </cell>
          <cell r="J409">
            <v>0.19149384999999999</v>
          </cell>
        </row>
        <row r="410">
          <cell r="A410" t="str">
            <v>NCB345</v>
          </cell>
          <cell r="B410" t="str">
            <v xml:space="preserve">7.43 % NABARD GOI UNSEC BONDS 2030 SERIES PC1POB1 (31.01.2030) </v>
          </cell>
          <cell r="C410">
            <v>200</v>
          </cell>
          <cell r="D410">
            <v>0.1</v>
          </cell>
          <cell r="E410">
            <v>1040403.5649999999</v>
          </cell>
          <cell r="F410">
            <v>208080713</v>
          </cell>
          <cell r="G410">
            <v>996344.20909999998</v>
          </cell>
          <cell r="H410" t="str">
            <v xml:space="preserve"> </v>
          </cell>
          <cell r="I410">
            <v>199268841.81999999</v>
          </cell>
          <cell r="J410">
            <v>0.15443863999999999</v>
          </cell>
        </row>
        <row r="411">
          <cell r="A411" t="str">
            <v>NCB346</v>
          </cell>
          <cell r="B411" t="str">
            <v>7.10% NABARD GOI UNSEC BONDS 2030 NCD SERIES PC 2(08.02.2030)</v>
          </cell>
          <cell r="C411">
            <v>50</v>
          </cell>
          <cell r="D411">
            <v>2.5000000000000001E-2</v>
          </cell>
          <cell r="E411">
            <v>1001915</v>
          </cell>
          <cell r="F411">
            <v>50095750</v>
          </cell>
          <cell r="G411">
            <v>981432.38870000001</v>
          </cell>
          <cell r="H411" t="str">
            <v xml:space="preserve"> </v>
          </cell>
          <cell r="I411">
            <v>49071619.439999998</v>
          </cell>
          <cell r="J411">
            <v>3.8031809999999999E-2</v>
          </cell>
        </row>
        <row r="412">
          <cell r="A412" t="str">
            <v>NCB347</v>
          </cell>
          <cell r="B412" t="str">
            <v xml:space="preserve">7.13% SEC NHPC LTD AA SERIES BONDS -STRIPP(11.02.2026) </v>
          </cell>
          <cell r="C412">
            <v>100</v>
          </cell>
          <cell r="D412">
            <v>1.62591807414263E-2</v>
          </cell>
          <cell r="E412">
            <v>200000</v>
          </cell>
          <cell r="F412">
            <v>20000000</v>
          </cell>
          <cell r="G412">
            <v>198581.55319999999</v>
          </cell>
          <cell r="H412" t="str">
            <v xml:space="preserve"> </v>
          </cell>
          <cell r="I412">
            <v>19858155.32</v>
          </cell>
          <cell r="J412">
            <v>1.5390600000000001E-2</v>
          </cell>
        </row>
        <row r="413">
          <cell r="A413" t="str">
            <v>NCB348</v>
          </cell>
          <cell r="B413" t="str">
            <v>7.13% SEC NHPC LTD AA SERIES BONDS -STRIPP(11.02.2027)</v>
          </cell>
          <cell r="C413">
            <v>100</v>
          </cell>
          <cell r="D413">
            <v>1.62591807414263E-2</v>
          </cell>
          <cell r="E413">
            <v>200000</v>
          </cell>
          <cell r="F413">
            <v>20000000</v>
          </cell>
          <cell r="G413">
            <v>198038.02919999999</v>
          </cell>
          <cell r="H413" t="str">
            <v xml:space="preserve"> </v>
          </cell>
          <cell r="I413">
            <v>19803802.920000002</v>
          </cell>
          <cell r="J413">
            <v>1.5348469999999999E-2</v>
          </cell>
        </row>
        <row r="414">
          <cell r="A414" t="str">
            <v>NCB349</v>
          </cell>
          <cell r="B414" t="str">
            <v xml:space="preserve">7.13% SEC NHPC LTD AA SERIES BONDS -STRIPP(11.02.2028)  </v>
          </cell>
          <cell r="C414">
            <v>100</v>
          </cell>
          <cell r="D414">
            <v>1.62591807414263E-2</v>
          </cell>
          <cell r="E414">
            <v>200000</v>
          </cell>
          <cell r="F414">
            <v>20000000</v>
          </cell>
          <cell r="G414">
            <v>197728.4075</v>
          </cell>
          <cell r="H414" t="str">
            <v xml:space="preserve"> </v>
          </cell>
          <cell r="I414">
            <v>19772840.75</v>
          </cell>
          <cell r="J414">
            <v>1.532448E-2</v>
          </cell>
        </row>
        <row r="415">
          <cell r="A415" t="str">
            <v>NCB350</v>
          </cell>
          <cell r="B415" t="str">
            <v>7.13% SEC NHPC LTD AA SERIES BONDS -STRIPP(11.02.2029)</v>
          </cell>
          <cell r="C415">
            <v>100</v>
          </cell>
          <cell r="D415">
            <v>1.62591807414263E-2</v>
          </cell>
          <cell r="E415">
            <v>200000</v>
          </cell>
          <cell r="F415">
            <v>20000000</v>
          </cell>
          <cell r="G415">
            <v>197231.47899999999</v>
          </cell>
          <cell r="H415" t="str">
            <v xml:space="preserve"> </v>
          </cell>
          <cell r="I415">
            <v>19723147.899999999</v>
          </cell>
          <cell r="J415">
            <v>1.5285959999999999E-2</v>
          </cell>
        </row>
        <row r="416">
          <cell r="A416" t="str">
            <v>NCB351</v>
          </cell>
          <cell r="B416" t="str">
            <v xml:space="preserve">7.13% SEC NHPC LTD AA SERIES BONDS -STRIPP(11.02.2030) </v>
          </cell>
          <cell r="C416">
            <v>100</v>
          </cell>
          <cell r="D416">
            <v>1.62591807414263E-2</v>
          </cell>
          <cell r="E416">
            <v>200000</v>
          </cell>
          <cell r="F416">
            <v>20000000</v>
          </cell>
          <cell r="G416">
            <v>195966.91029999999</v>
          </cell>
          <cell r="H416" t="str">
            <v xml:space="preserve"> </v>
          </cell>
          <cell r="I416">
            <v>19596691.030000001</v>
          </cell>
          <cell r="J416">
            <v>1.518796E-2</v>
          </cell>
        </row>
        <row r="417">
          <cell r="A417" t="str">
            <v>NCB354</v>
          </cell>
          <cell r="B417" t="str">
            <v xml:space="preserve">6.89% SEC. NHPC LTD.AA-1 SERIES BONDS- STRPP  (11.03.2027)   </v>
          </cell>
          <cell r="C417">
            <v>750</v>
          </cell>
          <cell r="D417">
            <v>0.12194385556069701</v>
          </cell>
          <cell r="E417">
            <v>200000</v>
          </cell>
          <cell r="F417">
            <v>150000000</v>
          </cell>
          <cell r="G417">
            <v>196870.76449999999</v>
          </cell>
          <cell r="H417" t="str">
            <v xml:space="preserve"> </v>
          </cell>
          <cell r="I417">
            <v>147653073.38</v>
          </cell>
          <cell r="J417">
            <v>0.11443505</v>
          </cell>
        </row>
        <row r="418">
          <cell r="A418" t="str">
            <v>NCB367</v>
          </cell>
          <cell r="B418" t="str">
            <v>6.99% SEC NATIONAL HIGHWAYS AUTHORITY OF INDIA(28.05.2035)</v>
          </cell>
          <cell r="C418">
            <v>200</v>
          </cell>
          <cell r="D418">
            <v>0</v>
          </cell>
          <cell r="E418">
            <v>1000000</v>
          </cell>
          <cell r="F418">
            <v>200000000</v>
          </cell>
          <cell r="G418">
            <v>974855.07380000001</v>
          </cell>
          <cell r="H418" t="str">
            <v xml:space="preserve"> </v>
          </cell>
          <cell r="I418">
            <v>194971014.75999999</v>
          </cell>
          <cell r="J418">
            <v>0.15110771000000001</v>
          </cell>
        </row>
        <row r="419">
          <cell r="A419" t="str">
            <v>NCB372</v>
          </cell>
          <cell r="B419" t="str">
            <v xml:space="preserve">6.98% SEC NATIONAL HIGHWAY AUTHORITY OF INDIA(29.06.2035)   </v>
          </cell>
          <cell r="C419">
            <v>200</v>
          </cell>
          <cell r="D419">
            <v>0</v>
          </cell>
          <cell r="E419">
            <v>1000000</v>
          </cell>
          <cell r="F419">
            <v>200000000</v>
          </cell>
          <cell r="G419">
            <v>974180.67050000001</v>
          </cell>
          <cell r="H419" t="str">
            <v xml:space="preserve"> </v>
          </cell>
          <cell r="I419">
            <v>194836134.09999999</v>
          </cell>
          <cell r="J419">
            <v>0.15100317999999999</v>
          </cell>
        </row>
        <row r="420">
          <cell r="A420" t="str">
            <v>NCB381</v>
          </cell>
          <cell r="B420" t="str">
            <v xml:space="preserve">6.80% SBI UNSECURED BASEL III TIER II BONDS 2035 ( 21.08.2035) </v>
          </cell>
          <cell r="C420">
            <v>500</v>
          </cell>
          <cell r="D420">
            <v>50000000000</v>
          </cell>
          <cell r="E420">
            <v>1000000</v>
          </cell>
          <cell r="F420">
            <v>500000000</v>
          </cell>
          <cell r="G420">
            <v>971526.93500000006</v>
          </cell>
          <cell r="H420" t="str">
            <v xml:space="preserve"> </v>
          </cell>
          <cell r="I420">
            <v>485763467.50000006</v>
          </cell>
          <cell r="J420">
            <v>0.37647958999999998</v>
          </cell>
        </row>
        <row r="421">
          <cell r="A421" t="str">
            <v>NCB382</v>
          </cell>
          <cell r="B421" t="str">
            <v>6.40% ONGC UNSECURED 2031 SERIES II BONDS ( 11.04.2031)</v>
          </cell>
          <cell r="C421">
            <v>250</v>
          </cell>
          <cell r="D421">
            <v>25000000000</v>
          </cell>
          <cell r="E421">
            <v>999542</v>
          </cell>
          <cell r="F421">
            <v>249885500</v>
          </cell>
          <cell r="G421">
            <v>944205.03599999996</v>
          </cell>
          <cell r="H421" t="str">
            <v xml:space="preserve"> </v>
          </cell>
          <cell r="I421">
            <v>236051259</v>
          </cell>
          <cell r="J421">
            <v>0.18294599</v>
          </cell>
        </row>
        <row r="422">
          <cell r="A422" t="str">
            <v>NCB383</v>
          </cell>
          <cell r="B422" t="str">
            <v xml:space="preserve">7.74% SBI UNSECURED PERPETUAL BASEL III COMPLIANT AT1 BONDS SERIES  I      </v>
          </cell>
          <cell r="C422">
            <v>250</v>
          </cell>
          <cell r="D422">
            <v>25000000000</v>
          </cell>
          <cell r="E422">
            <v>1000000</v>
          </cell>
          <cell r="F422">
            <v>250000000</v>
          </cell>
          <cell r="G422">
            <v>1011023.2498</v>
          </cell>
          <cell r="H422" t="str">
            <v xml:space="preserve"> </v>
          </cell>
          <cell r="I422">
            <v>252755812.44999999</v>
          </cell>
          <cell r="J422">
            <v>0.19589247000000001</v>
          </cell>
        </row>
        <row r="423">
          <cell r="A423" t="str">
            <v>NCB384</v>
          </cell>
          <cell r="B423" t="str">
            <v xml:space="preserve">NATIONAL HIGHWAYS AUTHORITY OF INDIA BONDS (MATURITY 10.09.2040)    </v>
          </cell>
          <cell r="C423">
            <v>150</v>
          </cell>
          <cell r="D423">
            <v>0</v>
          </cell>
          <cell r="E423">
            <v>1000000</v>
          </cell>
          <cell r="F423">
            <v>150000000</v>
          </cell>
          <cell r="G423">
            <v>981914.14950000006</v>
          </cell>
          <cell r="H423" t="str">
            <v xml:space="preserve"> </v>
          </cell>
          <cell r="I423">
            <v>147287122.43000001</v>
          </cell>
          <cell r="J423">
            <v>0.11415143</v>
          </cell>
        </row>
        <row r="424">
          <cell r="A424" t="str">
            <v>NCB388</v>
          </cell>
          <cell r="B424" t="str">
            <v xml:space="preserve">5.45% UNSECURED NON CONVERTIBLE REDEEMABLE NTPC BONDS (MATURITY 15.10.25) </v>
          </cell>
          <cell r="C424">
            <v>201</v>
          </cell>
          <cell r="D424">
            <v>20100000000</v>
          </cell>
          <cell r="E424">
            <v>999943.03482587053</v>
          </cell>
          <cell r="F424">
            <v>200988550</v>
          </cell>
          <cell r="G424">
            <v>973979.48230000003</v>
          </cell>
          <cell r="H424" t="str">
            <v xml:space="preserve"> </v>
          </cell>
          <cell r="I424">
            <v>195769875.94</v>
          </cell>
          <cell r="J424">
            <v>0.15172685</v>
          </cell>
        </row>
        <row r="425">
          <cell r="A425" t="str">
            <v>NCB389</v>
          </cell>
          <cell r="B425" t="str">
            <v xml:space="preserve">5.83% SBI BASEL III COMPLIANT TIER II UNSECURED BONDS (MATURITY 26.10.2030 </v>
          </cell>
          <cell r="C425">
            <v>150</v>
          </cell>
          <cell r="D425">
            <v>15000000000</v>
          </cell>
          <cell r="E425">
            <v>1000000</v>
          </cell>
          <cell r="F425">
            <v>150000000</v>
          </cell>
          <cell r="G425">
            <v>967260.50560000003</v>
          </cell>
          <cell r="H425" t="str">
            <v xml:space="preserve"> </v>
          </cell>
          <cell r="I425">
            <v>145089075.84</v>
          </cell>
          <cell r="J425">
            <v>0.11244788999999999</v>
          </cell>
        </row>
        <row r="426">
          <cell r="A426" t="str">
            <v>NCB390</v>
          </cell>
          <cell r="B426" t="str">
            <v xml:space="preserve">6.85% IRFC SECURED REDEEMABLE NON CONVERTIBLE BONDS (MATURITY 29.10.2040) </v>
          </cell>
          <cell r="C426">
            <v>250</v>
          </cell>
          <cell r="D426">
            <v>25000000000</v>
          </cell>
          <cell r="E426">
            <v>1000000</v>
          </cell>
          <cell r="F426">
            <v>250000000</v>
          </cell>
          <cell r="G426">
            <v>952851.84530000004</v>
          </cell>
          <cell r="H426" t="str">
            <v xml:space="preserve"> </v>
          </cell>
          <cell r="I426">
            <v>238212961.33000001</v>
          </cell>
          <cell r="J426">
            <v>0.18462137000000001</v>
          </cell>
        </row>
        <row r="427">
          <cell r="A427" t="str">
            <v>NCB392</v>
          </cell>
          <cell r="B427" t="str">
            <v xml:space="preserve">6.94% NHAI SECURED NON CONVERTIBLE BONDS (MATURITY 27.11.2037) </v>
          </cell>
          <cell r="C427">
            <v>250</v>
          </cell>
          <cell r="D427">
            <v>0</v>
          </cell>
          <cell r="E427">
            <v>1000000</v>
          </cell>
          <cell r="F427">
            <v>250000000</v>
          </cell>
          <cell r="G427">
            <v>966800.03769999999</v>
          </cell>
          <cell r="H427" t="str">
            <v xml:space="preserve"> </v>
          </cell>
          <cell r="I427">
            <v>241700009.43000004</v>
          </cell>
          <cell r="J427">
            <v>0.18732393</v>
          </cell>
        </row>
        <row r="428">
          <cell r="A428" t="str">
            <v>NCB393</v>
          </cell>
          <cell r="B428" t="str">
            <v xml:space="preserve">6.85%  IRFC SECURED NON CONVERTIBLE BONDS (MATURITY 01.12.2040)    </v>
          </cell>
          <cell r="C428">
            <v>200</v>
          </cell>
          <cell r="D428">
            <v>20000000000</v>
          </cell>
          <cell r="E428">
            <v>1000000</v>
          </cell>
          <cell r="F428">
            <v>200000000</v>
          </cell>
          <cell r="G428">
            <v>952774.36679999996</v>
          </cell>
          <cell r="H428" t="str">
            <v xml:space="preserve"> </v>
          </cell>
          <cell r="I428">
            <v>190554873.36000001</v>
          </cell>
          <cell r="J428">
            <v>0.14768508999999999</v>
          </cell>
        </row>
        <row r="429">
          <cell r="A429" t="str">
            <v>NCB396</v>
          </cell>
          <cell r="B429" t="str">
            <v xml:space="preserve">7.03% NHAI SECURED BONDS SERIES VIII (MATURITY 15.12.2040) </v>
          </cell>
          <cell r="C429">
            <v>200</v>
          </cell>
          <cell r="D429">
            <v>0</v>
          </cell>
          <cell r="E429">
            <v>1000000</v>
          </cell>
          <cell r="F429">
            <v>200000000</v>
          </cell>
          <cell r="G429">
            <v>971226.86540000001</v>
          </cell>
          <cell r="H429" t="str">
            <v xml:space="preserve"> </v>
          </cell>
          <cell r="I429">
            <v>194245373.08000001</v>
          </cell>
          <cell r="J429">
            <v>0.15054532000000001</v>
          </cell>
        </row>
        <row r="430">
          <cell r="A430" t="str">
            <v>NCB398</v>
          </cell>
          <cell r="B430" t="str">
            <v xml:space="preserve">6.94% NHAI SECURED BONDS (MATURITY 31.12.2036) </v>
          </cell>
          <cell r="C430">
            <v>100</v>
          </cell>
          <cell r="D430">
            <v>0</v>
          </cell>
          <cell r="E430">
            <v>1000000</v>
          </cell>
          <cell r="F430">
            <v>100000000</v>
          </cell>
          <cell r="G430">
            <v>968152.11199999996</v>
          </cell>
          <cell r="H430" t="str">
            <v xml:space="preserve"> </v>
          </cell>
          <cell r="I430">
            <v>96815211.200000003</v>
          </cell>
          <cell r="J430">
            <v>7.5034359999999994E-2</v>
          </cell>
        </row>
        <row r="431">
          <cell r="A431" t="str">
            <v>NCB400</v>
          </cell>
          <cell r="B431" t="str">
            <v xml:space="preserve">5.94% REC UNSECURED BONDS SERIES 205B (MATURITY 31.01.2026) </v>
          </cell>
          <cell r="C431">
            <v>100</v>
          </cell>
          <cell r="D431">
            <v>11.646053152586598</v>
          </cell>
          <cell r="E431">
            <v>1000000</v>
          </cell>
          <cell r="F431">
            <v>100000000</v>
          </cell>
          <cell r="G431">
            <v>973751.93489999999</v>
          </cell>
          <cell r="H431" t="str">
            <v xml:space="preserve"> </v>
          </cell>
          <cell r="I431">
            <v>97375193.489999995</v>
          </cell>
          <cell r="J431">
            <v>7.5468359999999998E-2</v>
          </cell>
        </row>
        <row r="432">
          <cell r="A432" t="str">
            <v>NCB401</v>
          </cell>
          <cell r="B432" t="str">
            <v xml:space="preserve">8.15% BANK OF BARODA BASEL III COMPLIANT PERPETUAL BONDS SERIES XV   </v>
          </cell>
          <cell r="C432">
            <v>97</v>
          </cell>
          <cell r="D432">
            <v>2.4773584822439294</v>
          </cell>
          <cell r="E432">
            <v>1000000</v>
          </cell>
          <cell r="F432">
            <v>97000000</v>
          </cell>
          <cell r="G432">
            <v>1006426.9996</v>
          </cell>
          <cell r="H432" t="str">
            <v xml:space="preserve"> </v>
          </cell>
          <cell r="I432">
            <v>97623418.959999993</v>
          </cell>
          <cell r="J432">
            <v>7.5660740000000004E-2</v>
          </cell>
        </row>
        <row r="433">
          <cell r="A433" t="str">
            <v>NCB403</v>
          </cell>
          <cell r="B433" t="str">
            <v>6.43% NTPC UNSECURED BONDS SERIES 73 (MATURITY 27.01.2031)</v>
          </cell>
          <cell r="C433">
            <v>44</v>
          </cell>
          <cell r="D433">
            <v>4400000000</v>
          </cell>
          <cell r="E433">
            <v>1000000</v>
          </cell>
          <cell r="F433">
            <v>44000000</v>
          </cell>
          <cell r="G433">
            <v>947371.5564</v>
          </cell>
          <cell r="H433" t="str">
            <v xml:space="preserve"> </v>
          </cell>
          <cell r="I433">
            <v>41684348.479999997</v>
          </cell>
          <cell r="J433">
            <v>3.2306479999999999E-2</v>
          </cell>
        </row>
        <row r="434">
          <cell r="A434" t="str">
            <v>NCB404</v>
          </cell>
          <cell r="B434" t="str">
            <v xml:space="preserve">7.02% REC UNSECURED BONDS (MATURITY 31.01.2036) </v>
          </cell>
          <cell r="C434">
            <v>100</v>
          </cell>
          <cell r="D434">
            <v>11.646053152586598</v>
          </cell>
          <cell r="E434">
            <v>1000000</v>
          </cell>
          <cell r="F434">
            <v>100000000</v>
          </cell>
          <cell r="G434">
            <v>972736.51870000002</v>
          </cell>
          <cell r="H434" t="str">
            <v xml:space="preserve"> </v>
          </cell>
          <cell r="I434">
            <v>97273651.870000005</v>
          </cell>
          <cell r="J434">
            <v>7.5389659999999997E-2</v>
          </cell>
        </row>
        <row r="435">
          <cell r="A435" t="str">
            <v>NCB405</v>
          </cell>
          <cell r="B435" t="str">
            <v>6.69% NABARD UNSECURED BONDS (MATURITY 22.01.2036)</v>
          </cell>
          <cell r="C435">
            <v>250</v>
          </cell>
          <cell r="D435">
            <v>0.125</v>
          </cell>
          <cell r="E435">
            <v>963385</v>
          </cell>
          <cell r="F435">
            <v>240846250</v>
          </cell>
          <cell r="G435">
            <v>941104.71129999997</v>
          </cell>
          <cell r="H435" t="str">
            <v xml:space="preserve"> </v>
          </cell>
          <cell r="I435">
            <v>235276177.83000001</v>
          </cell>
          <cell r="J435">
            <v>0.18234528999999999</v>
          </cell>
        </row>
        <row r="436">
          <cell r="A436" t="str">
            <v>NCB406</v>
          </cell>
          <cell r="B436" t="str">
            <v>6.05% NLCIL UNSECURED BONDS (MATURITY 12.02.2026)</v>
          </cell>
          <cell r="C436">
            <v>100</v>
          </cell>
          <cell r="D436">
            <v>0</v>
          </cell>
          <cell r="E436">
            <v>1000000</v>
          </cell>
          <cell r="F436">
            <v>100000000</v>
          </cell>
          <cell r="G436">
            <v>977619.33429999999</v>
          </cell>
          <cell r="H436" t="str">
            <v xml:space="preserve"> </v>
          </cell>
          <cell r="I436">
            <v>97761933.430000007</v>
          </cell>
          <cell r="J436">
            <v>7.5768089999999996E-2</v>
          </cell>
        </row>
        <row r="437">
          <cell r="A437" t="str">
            <v>NCB414</v>
          </cell>
          <cell r="B437" t="str">
            <v>6.86% NHPC SECURED AC SERIES BONDS STRIPP H (MATURITY 12.02.2034)</v>
          </cell>
          <cell r="C437">
            <v>100</v>
          </cell>
          <cell r="D437">
            <v>8.1295903707131398E-3</v>
          </cell>
          <cell r="E437">
            <v>100410.7</v>
          </cell>
          <cell r="F437">
            <v>10041070</v>
          </cell>
          <cell r="G437">
            <v>95926.2114</v>
          </cell>
          <cell r="H437" t="str">
            <v xml:space="preserve"> </v>
          </cell>
          <cell r="I437">
            <v>9592621.1400000006</v>
          </cell>
          <cell r="J437">
            <v>7.4345399999999999E-3</v>
          </cell>
        </row>
        <row r="438">
          <cell r="A438" t="str">
            <v>NCB415</v>
          </cell>
          <cell r="B438" t="str">
            <v>6.86% NHPC AC SERIES SECURED BONDS STRIPP I (MATURITY 12.02.2035)</v>
          </cell>
          <cell r="C438">
            <v>100</v>
          </cell>
          <cell r="D438">
            <v>8.1295903707131398E-3</v>
          </cell>
          <cell r="E438">
            <v>100435.2</v>
          </cell>
          <cell r="F438">
            <v>10043520</v>
          </cell>
          <cell r="G438">
            <v>95923.661099999998</v>
          </cell>
          <cell r="H438" t="str">
            <v xml:space="preserve"> </v>
          </cell>
          <cell r="I438">
            <v>9592366.1099999994</v>
          </cell>
          <cell r="J438">
            <v>7.4343400000000002E-3</v>
          </cell>
        </row>
        <row r="439">
          <cell r="A439" t="str">
            <v>NCB416</v>
          </cell>
          <cell r="B439" t="str">
            <v>6.86% NHPC AC SERIES SECURED BONDS AC SERIES STRIPP J (MATURITY 12.02.2036)</v>
          </cell>
          <cell r="C439">
            <v>100</v>
          </cell>
          <cell r="D439">
            <v>8.1295903707131398E-3</v>
          </cell>
          <cell r="E439">
            <v>100458.1</v>
          </cell>
          <cell r="F439">
            <v>10045810</v>
          </cell>
          <cell r="G439">
            <v>95679.943499999994</v>
          </cell>
          <cell r="H439" t="str">
            <v xml:space="preserve"> </v>
          </cell>
          <cell r="I439">
            <v>9567994.3499999996</v>
          </cell>
          <cell r="J439">
            <v>7.4154499999999996E-3</v>
          </cell>
        </row>
        <row r="440">
          <cell r="A440" t="str">
            <v>NCB417</v>
          </cell>
          <cell r="B440" t="str">
            <v xml:space="preserve">7.10% NHAI SECURED BONDS (MATURITY 18.02.2040) </v>
          </cell>
          <cell r="C440">
            <v>100</v>
          </cell>
          <cell r="D440">
            <v>0</v>
          </cell>
          <cell r="E440">
            <v>1000000</v>
          </cell>
          <cell r="F440">
            <v>100000000</v>
          </cell>
          <cell r="G440">
            <v>978424.25820000004</v>
          </cell>
          <cell r="H440" t="str">
            <v xml:space="preserve"> </v>
          </cell>
          <cell r="I440">
            <v>97842425.819999993</v>
          </cell>
          <cell r="J440">
            <v>7.5830480000000006E-2</v>
          </cell>
        </row>
        <row r="441">
          <cell r="A441" t="str">
            <v>NCB419</v>
          </cell>
          <cell r="B441" t="str">
            <v xml:space="preserve">7.28% NHAI SECURED BONDS (MATURITY 08.03.2039)  </v>
          </cell>
          <cell r="C441">
            <v>100</v>
          </cell>
          <cell r="D441">
            <v>0</v>
          </cell>
          <cell r="E441">
            <v>1000000</v>
          </cell>
          <cell r="F441">
            <v>100000000</v>
          </cell>
          <cell r="G441">
            <v>995043.89139999996</v>
          </cell>
          <cell r="H441" t="str">
            <v xml:space="preserve"> </v>
          </cell>
          <cell r="I441">
            <v>99504389.140000001</v>
          </cell>
          <cell r="J441">
            <v>7.7118539999999999E-2</v>
          </cell>
        </row>
        <row r="442">
          <cell r="A442" t="str">
            <v>NCB420</v>
          </cell>
          <cell r="B442" t="str">
            <v xml:space="preserve">7.40% UNSECURED REC BONDS (MATURITY 15.03.2036) </v>
          </cell>
          <cell r="C442">
            <v>100</v>
          </cell>
          <cell r="D442">
            <v>11.646053152586598</v>
          </cell>
          <cell r="E442">
            <v>1000000</v>
          </cell>
          <cell r="F442">
            <v>100000000</v>
          </cell>
          <cell r="G442">
            <v>1001760.8815</v>
          </cell>
          <cell r="H442" t="str">
            <v xml:space="preserve"> </v>
          </cell>
          <cell r="I442">
            <v>100176088.15000001</v>
          </cell>
          <cell r="J442">
            <v>7.7639130000000001E-2</v>
          </cell>
        </row>
        <row r="443">
          <cell r="A443" t="str">
            <v>NCB421</v>
          </cell>
          <cell r="B443" t="str">
            <v xml:space="preserve">6.80% NUCLEAR POWER CORP OF INDIA LTD UNSECURED BONDS(MATURITY 21.03.2031) </v>
          </cell>
          <cell r="C443">
            <v>240</v>
          </cell>
          <cell r="D443">
            <v>0.235887768531196</v>
          </cell>
          <cell r="E443">
            <v>1000000</v>
          </cell>
          <cell r="F443">
            <v>240000000</v>
          </cell>
          <cell r="G443">
            <v>959299.74919999996</v>
          </cell>
          <cell r="H443" t="str">
            <v xml:space="preserve"> </v>
          </cell>
          <cell r="I443">
            <v>230231939.81</v>
          </cell>
          <cell r="J443">
            <v>0.17843587</v>
          </cell>
        </row>
        <row r="444">
          <cell r="A444" t="str">
            <v>NCB422</v>
          </cell>
          <cell r="B444" t="str">
            <v>7.85% IRFC SECURED BONDS (MATURITY 01.07.2034)</v>
          </cell>
          <cell r="C444">
            <v>150</v>
          </cell>
          <cell r="D444">
            <v>15000000000</v>
          </cell>
          <cell r="E444">
            <v>1076988.0733333332</v>
          </cell>
          <cell r="F444">
            <v>161548211</v>
          </cell>
          <cell r="G444">
            <v>1031948.0758</v>
          </cell>
          <cell r="H444" t="str">
            <v xml:space="preserve"> </v>
          </cell>
          <cell r="I444">
            <v>154792211.37</v>
          </cell>
          <cell r="J444">
            <v>0.11996807</v>
          </cell>
        </row>
        <row r="445">
          <cell r="A445" t="str">
            <v>NCB423</v>
          </cell>
          <cell r="B445" t="str">
            <v>8.24% NHPC SECURED BONDS (MATURITY 27.06.2031)</v>
          </cell>
          <cell r="C445">
            <v>100</v>
          </cell>
          <cell r="D445">
            <v>8.1295903707131398E-2</v>
          </cell>
          <cell r="E445">
            <v>1118658.18</v>
          </cell>
          <cell r="F445">
            <v>111865818</v>
          </cell>
          <cell r="G445">
            <v>1035362.6027</v>
          </cell>
          <cell r="H445" t="str">
            <v xml:space="preserve"> </v>
          </cell>
          <cell r="I445">
            <v>103536260.27</v>
          </cell>
          <cell r="J445">
            <v>8.0243350000000005E-2</v>
          </cell>
        </row>
        <row r="446">
          <cell r="A446" t="str">
            <v>NCB424</v>
          </cell>
          <cell r="B446" t="str">
            <v xml:space="preserve">6.87% NTPC UNSECURED BONDS (MATURITY 21.04.2036) </v>
          </cell>
          <cell r="C446">
            <v>200</v>
          </cell>
          <cell r="D446">
            <v>20000000000</v>
          </cell>
          <cell r="E446">
            <v>1000000</v>
          </cell>
          <cell r="F446">
            <v>200000000</v>
          </cell>
          <cell r="G446">
            <v>968624.13789999997</v>
          </cell>
          <cell r="H446" t="str">
            <v xml:space="preserve"> </v>
          </cell>
          <cell r="I446">
            <v>193724827.58000001</v>
          </cell>
          <cell r="J446">
            <v>0.15014189</v>
          </cell>
        </row>
        <row r="447">
          <cell r="A447" t="str">
            <v>NCB430</v>
          </cell>
          <cell r="B447" t="str">
            <v xml:space="preserve">7.11% POWER FINANCE CORP LTD BONDS OPTION 210-B (MATURITY 30.06.2036) </v>
          </cell>
          <cell r="C447">
            <v>50</v>
          </cell>
          <cell r="D447">
            <v>0.435631142399108</v>
          </cell>
          <cell r="E447">
            <v>1000000</v>
          </cell>
          <cell r="F447">
            <v>50000000</v>
          </cell>
          <cell r="G447">
            <v>980124.51670000004</v>
          </cell>
          <cell r="H447" t="str">
            <v xml:space="preserve"> </v>
          </cell>
          <cell r="I447">
            <v>49006225.840000004</v>
          </cell>
          <cell r="J447">
            <v>3.7981130000000002E-2</v>
          </cell>
        </row>
        <row r="448">
          <cell r="A448" t="str">
            <v>NCB432</v>
          </cell>
          <cell r="B448" t="str">
            <v xml:space="preserve">6.89% IRFC UNSECURED BONDS SERIES 159 (MATURITY 19/07/2031)  </v>
          </cell>
          <cell r="C448">
            <v>150</v>
          </cell>
          <cell r="D448">
            <v>15000000000</v>
          </cell>
          <cell r="E448">
            <v>1000000</v>
          </cell>
          <cell r="F448">
            <v>150000000</v>
          </cell>
          <cell r="G448">
            <v>966120.32310000004</v>
          </cell>
          <cell r="H448" t="str">
            <v xml:space="preserve"> </v>
          </cell>
          <cell r="I448">
            <v>144918048.47</v>
          </cell>
          <cell r="J448">
            <v>0.11231534</v>
          </cell>
        </row>
        <row r="449">
          <cell r="A449" t="str">
            <v>NCB433</v>
          </cell>
          <cell r="B449" t="str">
            <v xml:space="preserve">7.03%UNSECURED IRFC BOND SERIES 160 (MATURITY 30/07/2036)   </v>
          </cell>
          <cell r="C449">
            <v>50</v>
          </cell>
          <cell r="D449">
            <v>5000000000</v>
          </cell>
          <cell r="E449">
            <v>1000000</v>
          </cell>
          <cell r="F449">
            <v>50000000</v>
          </cell>
          <cell r="G449">
            <v>974751.96660000004</v>
          </cell>
          <cell r="H449" t="str">
            <v xml:space="preserve"> </v>
          </cell>
          <cell r="I449">
            <v>48737598.329999998</v>
          </cell>
          <cell r="J449">
            <v>3.7772930000000003E-2</v>
          </cell>
        </row>
        <row r="450">
          <cell r="A450" t="str">
            <v>NCB435</v>
          </cell>
          <cell r="B450" t="str">
            <v>8.05% NTPC SECURED BONDS (MATURITY 05.05.2026)</v>
          </cell>
          <cell r="C450">
            <v>250</v>
          </cell>
          <cell r="D450">
            <v>25000000000</v>
          </cell>
          <cell r="E450">
            <v>1081762.1040000001</v>
          </cell>
          <cell r="F450">
            <v>270440526</v>
          </cell>
          <cell r="G450">
            <v>1008065.9166999999</v>
          </cell>
          <cell r="H450" t="str">
            <v xml:space="preserve"> </v>
          </cell>
          <cell r="I450">
            <v>252016479.18000001</v>
          </cell>
          <cell r="J450">
            <v>0.19531946</v>
          </cell>
        </row>
        <row r="451">
          <cell r="A451" t="str">
            <v>NCB436</v>
          </cell>
          <cell r="B451" t="str">
            <v xml:space="preserve">7.26% NHAI SECURED BONDS (MATURITY 10/08/2038) </v>
          </cell>
          <cell r="C451">
            <v>300</v>
          </cell>
          <cell r="D451">
            <v>0</v>
          </cell>
          <cell r="E451">
            <v>1000000</v>
          </cell>
          <cell r="F451">
            <v>300000000</v>
          </cell>
          <cell r="G451">
            <v>993705.62009999994</v>
          </cell>
          <cell r="H451" t="str">
            <v xml:space="preserve"> </v>
          </cell>
          <cell r="I451">
            <v>298111686.02999997</v>
          </cell>
          <cell r="J451">
            <v>0.23104447</v>
          </cell>
        </row>
        <row r="452">
          <cell r="A452" t="str">
            <v>NCB437</v>
          </cell>
          <cell r="B452" t="str">
            <v>7.40% PFC UNSECURED BONDS (MATURITY 08.05.2030)</v>
          </cell>
          <cell r="C452">
            <v>250</v>
          </cell>
          <cell r="D452">
            <v>2.1781557119955401</v>
          </cell>
          <cell r="E452">
            <v>1021496.04</v>
          </cell>
          <cell r="F452">
            <v>255374010</v>
          </cell>
          <cell r="G452">
            <v>990600.26560000004</v>
          </cell>
          <cell r="H452" t="str">
            <v xml:space="preserve"> </v>
          </cell>
          <cell r="I452">
            <v>247650066.40000001</v>
          </cell>
          <cell r="J452">
            <v>0.19193537999999999</v>
          </cell>
        </row>
        <row r="453">
          <cell r="A453" t="str">
            <v>NCB445</v>
          </cell>
          <cell r="B453" t="str">
            <v>6.95% PFC UNSECURED BONDS (MATURITY 01.10.2031)</v>
          </cell>
          <cell r="C453">
            <v>100</v>
          </cell>
          <cell r="D453">
            <v>0.87126228479821599</v>
          </cell>
          <cell r="E453">
            <v>1000000</v>
          </cell>
          <cell r="F453">
            <v>100000000</v>
          </cell>
          <cell r="G453">
            <v>964374.7916</v>
          </cell>
          <cell r="H453" t="str">
            <v xml:space="preserve"> </v>
          </cell>
          <cell r="I453">
            <v>96437479.159999996</v>
          </cell>
          <cell r="J453">
            <v>7.474161E-2</v>
          </cell>
        </row>
        <row r="454">
          <cell r="A454" t="str">
            <v>NCB446</v>
          </cell>
          <cell r="B454" t="str">
            <v xml:space="preserve">7.72% SBI  BASEL III COMPLIANT PERPETUAL BONDS  </v>
          </cell>
          <cell r="C454">
            <v>13</v>
          </cell>
          <cell r="D454">
            <v>13000000000</v>
          </cell>
          <cell r="E454">
            <v>10000000</v>
          </cell>
          <cell r="F454">
            <v>130000000</v>
          </cell>
          <cell r="G454">
            <v>9906599.0109999999</v>
          </cell>
          <cell r="H454" t="str">
            <v xml:space="preserve"> </v>
          </cell>
          <cell r="I454">
            <v>128785787.14</v>
          </cell>
          <cell r="J454">
            <v>9.9812410000000004E-2</v>
          </cell>
        </row>
        <row r="455">
          <cell r="A455" t="str">
            <v>NCB448</v>
          </cell>
          <cell r="B455" t="str">
            <v xml:space="preserve">5.70% NABARD 2025 UNSECURED BONDS SERIES 22D (MATURITY - 31.07.2025)    </v>
          </cell>
          <cell r="C455">
            <v>100</v>
          </cell>
          <cell r="D455">
            <v>0.05</v>
          </cell>
          <cell r="E455">
            <v>1000000</v>
          </cell>
          <cell r="F455">
            <v>100000000</v>
          </cell>
          <cell r="G455">
            <v>978712.25300000003</v>
          </cell>
          <cell r="H455" t="str">
            <v xml:space="preserve"> </v>
          </cell>
          <cell r="I455">
            <v>97871225.299999997</v>
          </cell>
          <cell r="J455">
            <v>7.5852799999999998E-2</v>
          </cell>
        </row>
        <row r="456">
          <cell r="A456" t="str">
            <v>NCB450</v>
          </cell>
          <cell r="B456" t="str">
            <v xml:space="preserve">6.95% IRFC UNSECURED BONDS SERIES 162 (MATURITY 24.11.2036)  </v>
          </cell>
          <cell r="C456">
            <v>100</v>
          </cell>
          <cell r="D456">
            <v>10000000000</v>
          </cell>
          <cell r="E456">
            <v>1000000</v>
          </cell>
          <cell r="F456">
            <v>100000000</v>
          </cell>
          <cell r="G456">
            <v>967739.87069999997</v>
          </cell>
          <cell r="H456" t="str">
            <v xml:space="preserve"> </v>
          </cell>
          <cell r="I456">
            <v>96773987.069999993</v>
          </cell>
          <cell r="J456">
            <v>7.5002410000000005E-2</v>
          </cell>
        </row>
        <row r="457">
          <cell r="A457" t="str">
            <v>NCB451</v>
          </cell>
          <cell r="B457" t="str">
            <v>6.67% ICICI BANK INFRA BONDS (MATURITY - 26.11.2028)</v>
          </cell>
          <cell r="C457">
            <v>95</v>
          </cell>
          <cell r="D457">
            <v>9500000000</v>
          </cell>
          <cell r="E457">
            <v>1000000</v>
          </cell>
          <cell r="F457">
            <v>95000000</v>
          </cell>
          <cell r="G457">
            <v>962745.07070000004</v>
          </cell>
          <cell r="H457" t="str">
            <v xml:space="preserve"> </v>
          </cell>
          <cell r="I457">
            <v>91460781.719999999</v>
          </cell>
          <cell r="J457">
            <v>7.0884530000000001E-2</v>
          </cell>
        </row>
        <row r="458">
          <cell r="A458" t="str">
            <v>NCB452</v>
          </cell>
          <cell r="B458" t="str">
            <v xml:space="preserve">7.95% BANK OF BARODA BASEL III AT 1 BONDS  SERIES XVII  </v>
          </cell>
          <cell r="C458">
            <v>10</v>
          </cell>
          <cell r="D458">
            <v>2.5539778167463094</v>
          </cell>
          <cell r="E458">
            <v>10000000</v>
          </cell>
          <cell r="F458">
            <v>100000000</v>
          </cell>
          <cell r="G458">
            <v>9978308.1190000009</v>
          </cell>
          <cell r="H458" t="str">
            <v xml:space="preserve"> </v>
          </cell>
          <cell r="I458">
            <v>99783081.189999998</v>
          </cell>
          <cell r="J458">
            <v>7.7334539999999993E-2</v>
          </cell>
        </row>
        <row r="459">
          <cell r="A459" t="str">
            <v>NCB455</v>
          </cell>
          <cell r="B459" t="str">
            <v xml:space="preserve">7.55% SBI BASEL III AT 1 BONDS </v>
          </cell>
          <cell r="C459">
            <v>10</v>
          </cell>
          <cell r="D459">
            <v>10000000000</v>
          </cell>
          <cell r="E459">
            <v>10000000</v>
          </cell>
          <cell r="F459">
            <v>100000000</v>
          </cell>
          <cell r="G459">
            <v>10157915.767999999</v>
          </cell>
          <cell r="H459" t="str">
            <v xml:space="preserve"> </v>
          </cell>
          <cell r="I459">
            <v>101579157.68000001</v>
          </cell>
          <cell r="J459">
            <v>7.8726539999999998E-2</v>
          </cell>
        </row>
        <row r="460">
          <cell r="A460" t="str">
            <v>NCB456</v>
          </cell>
          <cell r="B460" t="str">
            <v>7.75% POWER FINANCE LTD UNSECURED BONDS (MATURITY 11.06.2030)</v>
          </cell>
          <cell r="C460">
            <v>50</v>
          </cell>
          <cell r="D460">
            <v>0.435631142399108</v>
          </cell>
          <cell r="E460">
            <v>1049054.08</v>
          </cell>
          <cell r="F460">
            <v>52452704</v>
          </cell>
          <cell r="G460">
            <v>1006953.7708000001</v>
          </cell>
          <cell r="H460" t="str">
            <v xml:space="preserve"> </v>
          </cell>
          <cell r="I460">
            <v>50347688.539999999</v>
          </cell>
          <cell r="J460">
            <v>3.9020800000000001E-2</v>
          </cell>
        </row>
        <row r="461">
          <cell r="A461" t="str">
            <v>NCB459</v>
          </cell>
          <cell r="B461" t="str">
            <v>6.92% PFC UNSECURED BONDS (MATURITY (14.04.2032)</v>
          </cell>
          <cell r="C461">
            <v>100</v>
          </cell>
          <cell r="D461">
            <v>0.87126228479821599</v>
          </cell>
          <cell r="E461">
            <v>1000000</v>
          </cell>
          <cell r="F461">
            <v>100000000</v>
          </cell>
          <cell r="G461">
            <v>966499.60519999999</v>
          </cell>
          <cell r="H461" t="str">
            <v xml:space="preserve"> </v>
          </cell>
          <cell r="I461">
            <v>96649960.519999996</v>
          </cell>
          <cell r="J461">
            <v>7.490629E-2</v>
          </cell>
        </row>
        <row r="462">
          <cell r="A462" t="str">
            <v>NCB460</v>
          </cell>
          <cell r="B462" t="str">
            <v>6.87% NHAI SECURED TAXABLE BONDS 2021-22 SERIES III (MATURITY - 14.04.2032)</v>
          </cell>
          <cell r="C462">
            <v>50</v>
          </cell>
          <cell r="D462">
            <v>0</v>
          </cell>
          <cell r="E462">
            <v>1000000</v>
          </cell>
          <cell r="F462">
            <v>50000000</v>
          </cell>
          <cell r="G462">
            <v>967998.31880000001</v>
          </cell>
          <cell r="H462" t="str">
            <v xml:space="preserve"> </v>
          </cell>
          <cell r="I462">
            <v>48399915.939999998</v>
          </cell>
          <cell r="J462">
            <v>3.7511219999999998E-2</v>
          </cell>
        </row>
        <row r="463">
          <cell r="A463" t="str">
            <v>NCB469</v>
          </cell>
          <cell r="B463" t="str">
            <v>5.57% SIDBI UNSECURED BONDS (MATURITY 03.03.2025)</v>
          </cell>
          <cell r="C463">
            <v>200</v>
          </cell>
          <cell r="D463">
            <v>0</v>
          </cell>
          <cell r="E463">
            <v>1000000</v>
          </cell>
          <cell r="F463">
            <v>200000000</v>
          </cell>
          <cell r="G463">
            <v>986369.68050000002</v>
          </cell>
          <cell r="H463" t="str">
            <v xml:space="preserve"> </v>
          </cell>
          <cell r="I463">
            <v>197273936.09999999</v>
          </cell>
          <cell r="J463">
            <v>0.15289253999999999</v>
          </cell>
        </row>
        <row r="464">
          <cell r="A464" t="str">
            <v>NCB471</v>
          </cell>
          <cell r="B464" t="str">
            <v>7.12% ICICI BANK UNSECURED INFRA BONDS (MATURITY - 11.03.2032)</v>
          </cell>
          <cell r="C464">
            <v>200</v>
          </cell>
          <cell r="D464">
            <v>20000000000</v>
          </cell>
          <cell r="E464">
            <v>1000000</v>
          </cell>
          <cell r="F464">
            <v>200000000</v>
          </cell>
          <cell r="G464">
            <v>973346.98289999994</v>
          </cell>
          <cell r="H464" t="str">
            <v xml:space="preserve"> </v>
          </cell>
          <cell r="I464">
            <v>194669396.58000001</v>
          </cell>
          <cell r="J464">
            <v>0.15087395000000001</v>
          </cell>
        </row>
        <row r="465">
          <cell r="A465" t="str">
            <v>NCB472</v>
          </cell>
          <cell r="B465" t="str">
            <v>7.12%NHAI TAXABLE BONDS SERIES IV (MATURITY - 13.03.2037)</v>
          </cell>
          <cell r="C465">
            <v>100</v>
          </cell>
          <cell r="D465">
            <v>0</v>
          </cell>
          <cell r="E465">
            <v>1000000</v>
          </cell>
          <cell r="F465">
            <v>100000000</v>
          </cell>
          <cell r="G465">
            <v>982492.67290000001</v>
          </cell>
          <cell r="H465" t="str">
            <v xml:space="preserve"> </v>
          </cell>
          <cell r="I465">
            <v>98249267.290000007</v>
          </cell>
          <cell r="J465">
            <v>7.6145790000000005E-2</v>
          </cell>
        </row>
        <row r="466">
          <cell r="A466" t="str">
            <v>NCB477</v>
          </cell>
          <cell r="B466" t="str">
            <v xml:space="preserve">8.10% EXIM UNSECURED BONDS (MATURITY 19.11.2025)        </v>
          </cell>
          <cell r="C466">
            <v>250</v>
          </cell>
          <cell r="D466">
            <v>1.0869565217391299</v>
          </cell>
          <cell r="E466">
            <v>1024697.068</v>
          </cell>
          <cell r="F466">
            <v>256174267</v>
          </cell>
          <cell r="G466">
            <v>1004374.8700999999</v>
          </cell>
          <cell r="H466" t="str">
            <v xml:space="preserve"> </v>
          </cell>
          <cell r="I466">
            <v>251093717.53000003</v>
          </cell>
          <cell r="J466">
            <v>0.19460430000000001</v>
          </cell>
        </row>
        <row r="467">
          <cell r="A467" t="str">
            <v>NCB482</v>
          </cell>
          <cell r="B467" t="str">
            <v xml:space="preserve">7.32% EXIM UNSECURED BONDS (MATURITY 08.06.2026)  </v>
          </cell>
          <cell r="C467">
            <v>150</v>
          </cell>
          <cell r="D467">
            <v>0.65217391304347805</v>
          </cell>
          <cell r="E467">
            <v>1000000</v>
          </cell>
          <cell r="F467">
            <v>150000000</v>
          </cell>
          <cell r="G467">
            <v>994074.44979999994</v>
          </cell>
          <cell r="H467" t="str">
            <v xml:space="preserve"> </v>
          </cell>
          <cell r="I467">
            <v>149111167.47</v>
          </cell>
          <cell r="J467">
            <v>0.11556511</v>
          </cell>
        </row>
        <row r="468">
          <cell r="A468" t="str">
            <v>NCB485</v>
          </cell>
          <cell r="B468" t="str">
            <v xml:space="preserve">7.55% IRFC SECURED BONDS (MATURITY - 12.04.2030)  </v>
          </cell>
          <cell r="C468">
            <v>100</v>
          </cell>
          <cell r="D468">
            <v>10000000000</v>
          </cell>
          <cell r="E468">
            <v>997812.05</v>
          </cell>
          <cell r="F468">
            <v>99781205</v>
          </cell>
          <cell r="G468">
            <v>1001047.9889</v>
          </cell>
          <cell r="H468" t="str">
            <v xml:space="preserve"> </v>
          </cell>
          <cell r="I468">
            <v>100104798.89</v>
          </cell>
          <cell r="J468">
            <v>7.7583879999999994E-2</v>
          </cell>
        </row>
        <row r="469">
          <cell r="A469" t="str">
            <v>NCB486</v>
          </cell>
          <cell r="B469" t="str">
            <v>8.30% REC LTD UNSECURED BONDS (MATURITY - 25.06.2029)</v>
          </cell>
          <cell r="C469">
            <v>100</v>
          </cell>
          <cell r="D469">
            <v>11.646053152586598</v>
          </cell>
          <cell r="E469">
            <v>1034698.04</v>
          </cell>
          <cell r="F469">
            <v>103469804</v>
          </cell>
          <cell r="G469">
            <v>1029394.1244</v>
          </cell>
          <cell r="H469" t="str">
            <v xml:space="preserve"> </v>
          </cell>
          <cell r="I469">
            <v>102939412.44</v>
          </cell>
          <cell r="J469">
            <v>7.9780779999999996E-2</v>
          </cell>
        </row>
        <row r="470">
          <cell r="A470" t="str">
            <v>NCB487</v>
          </cell>
          <cell r="B470" t="str">
            <v>7.15% SIDBI UNSECURED SERIES II BONDS (MATURITY - 21.07.2025)</v>
          </cell>
          <cell r="C470">
            <v>200</v>
          </cell>
          <cell r="D470">
            <v>0</v>
          </cell>
          <cell r="E470">
            <v>1000000</v>
          </cell>
          <cell r="F470">
            <v>200000000</v>
          </cell>
          <cell r="G470">
            <v>993467.53029999998</v>
          </cell>
          <cell r="H470" t="str">
            <v xml:space="preserve"> </v>
          </cell>
          <cell r="I470">
            <v>198693506.06</v>
          </cell>
          <cell r="J470">
            <v>0.15399273999999999</v>
          </cell>
        </row>
        <row r="471">
          <cell r="A471" t="str">
            <v>NCB488</v>
          </cell>
          <cell r="B471" t="str">
            <v xml:space="preserve">8.24% CANARA BANK BASEL III TIER I (PERPETUAL) BONDS   </v>
          </cell>
          <cell r="C471">
            <v>9</v>
          </cell>
          <cell r="D471">
            <v>2.0316027088036099</v>
          </cell>
          <cell r="E471">
            <v>10000000</v>
          </cell>
          <cell r="F471">
            <v>90000000</v>
          </cell>
          <cell r="G471">
            <v>10080125.414000001</v>
          </cell>
          <cell r="H471" t="str">
            <v xml:space="preserve"> </v>
          </cell>
          <cell r="I471">
            <v>90721128.730000004</v>
          </cell>
          <cell r="J471">
            <v>7.0311280000000004E-2</v>
          </cell>
        </row>
        <row r="472">
          <cell r="A472" t="str">
            <v>NCB489</v>
          </cell>
          <cell r="B472" t="str">
            <v>7.25% NABARD SERIES 23C UNSECURED BONDS (MATURITY - 01.08.2025)</v>
          </cell>
          <cell r="C472">
            <v>100</v>
          </cell>
          <cell r="D472">
            <v>0.05</v>
          </cell>
          <cell r="E472">
            <v>1000000</v>
          </cell>
          <cell r="F472">
            <v>100000000</v>
          </cell>
          <cell r="G472">
            <v>994224.97270000004</v>
          </cell>
          <cell r="H472" t="str">
            <v xml:space="preserve"> </v>
          </cell>
          <cell r="I472">
            <v>99422497.269999996</v>
          </cell>
          <cell r="J472">
            <v>7.7055079999999998E-2</v>
          </cell>
        </row>
        <row r="473">
          <cell r="A473" t="str">
            <v>NCB490</v>
          </cell>
          <cell r="B473" t="str">
            <v>7.25% SIDBI SERIES III UNSECURED BONDS (MATURITY - 31.07.2025)</v>
          </cell>
          <cell r="C473">
            <v>120</v>
          </cell>
          <cell r="D473">
            <v>0</v>
          </cell>
          <cell r="E473">
            <v>1000000</v>
          </cell>
          <cell r="F473">
            <v>120000000</v>
          </cell>
          <cell r="G473">
            <v>994247.9412</v>
          </cell>
          <cell r="H473" t="str">
            <v xml:space="preserve"> </v>
          </cell>
          <cell r="I473">
            <v>119309752.94</v>
          </cell>
          <cell r="J473">
            <v>9.2468229999999998E-2</v>
          </cell>
        </row>
        <row r="474">
          <cell r="A474" t="str">
            <v>NCB491</v>
          </cell>
          <cell r="B474" t="str">
            <v xml:space="preserve">7.46% IREDA SERIES XII-A UNSECURED BONDS (MATURITY - 12.08.2025) </v>
          </cell>
          <cell r="C474">
            <v>50</v>
          </cell>
          <cell r="D474">
            <v>0.84803256445047503</v>
          </cell>
          <cell r="E474">
            <v>1000000</v>
          </cell>
          <cell r="F474">
            <v>50000000</v>
          </cell>
          <cell r="G474">
            <v>997449.60450000002</v>
          </cell>
          <cell r="H474" t="str">
            <v xml:space="preserve"> </v>
          </cell>
          <cell r="I474">
            <v>49872480.229999997</v>
          </cell>
          <cell r="J474">
            <v>3.8652499999999999E-2</v>
          </cell>
        </row>
        <row r="475">
          <cell r="A475" t="str">
            <v>NCB493</v>
          </cell>
          <cell r="B475" t="str">
            <v>7.11% SIDBI UNSECURED BONDS (MATURITY 27.02.2026)</v>
          </cell>
          <cell r="C475">
            <v>150</v>
          </cell>
          <cell r="D475">
            <v>0</v>
          </cell>
          <cell r="E475">
            <v>1000000</v>
          </cell>
          <cell r="F475">
            <v>150000000</v>
          </cell>
          <cell r="G475">
            <v>990172.18409999995</v>
          </cell>
          <cell r="H475" t="str">
            <v xml:space="preserve"> </v>
          </cell>
          <cell r="I475">
            <v>148525827.62</v>
          </cell>
          <cell r="J475">
            <v>0.11511146</v>
          </cell>
        </row>
        <row r="476">
          <cell r="A476" t="str">
            <v>NCB495</v>
          </cell>
          <cell r="B476" t="str">
            <v>7.13% PFC UNSECURED BONDS (MATURITY15.07.2026)</v>
          </cell>
          <cell r="C476">
            <v>50</v>
          </cell>
          <cell r="D476">
            <v>0.435631142399108</v>
          </cell>
          <cell r="E476">
            <v>1000000</v>
          </cell>
          <cell r="F476">
            <v>50000000</v>
          </cell>
          <cell r="G476">
            <v>989466.47199999995</v>
          </cell>
          <cell r="H476" t="str">
            <v xml:space="preserve"> </v>
          </cell>
          <cell r="I476">
            <v>49473323.600000001</v>
          </cell>
          <cell r="J476">
            <v>3.8343139999999998E-2</v>
          </cell>
        </row>
        <row r="477">
          <cell r="A477" t="str">
            <v>NCB497</v>
          </cell>
          <cell r="B477" t="str">
            <v>7.23%SIDBI SERIES V UNSECURED BONDS (MATURITY - 09.03.2026)</v>
          </cell>
          <cell r="C477">
            <v>298</v>
          </cell>
          <cell r="D477">
            <v>0</v>
          </cell>
          <cell r="E477">
            <v>995844.89932885906</v>
          </cell>
          <cell r="F477">
            <v>296761780</v>
          </cell>
          <cell r="G477">
            <v>991749.81909999996</v>
          </cell>
          <cell r="H477" t="str">
            <v xml:space="preserve"> </v>
          </cell>
          <cell r="I477">
            <v>295541446.08999997</v>
          </cell>
          <cell r="J477">
            <v>0.22905247000000001</v>
          </cell>
        </row>
        <row r="478">
          <cell r="A478" t="str">
            <v>NCB501</v>
          </cell>
          <cell r="B478" t="str">
            <v>7.15%POWER FINANCE CORPORATION LTD STRIPP (MATURITY - 08.09.2027)</v>
          </cell>
          <cell r="C478">
            <v>30</v>
          </cell>
          <cell r="D478">
            <v>0.26137868543946502</v>
          </cell>
          <cell r="E478">
            <v>1000001</v>
          </cell>
          <cell r="F478">
            <v>30000030</v>
          </cell>
          <cell r="G478">
            <v>986145.9142</v>
          </cell>
          <cell r="H478" t="str">
            <v xml:space="preserve"> </v>
          </cell>
          <cell r="I478">
            <v>29584377.43</v>
          </cell>
          <cell r="J478">
            <v>2.292868E-2</v>
          </cell>
        </row>
        <row r="479">
          <cell r="A479" t="str">
            <v>NCB506</v>
          </cell>
          <cell r="B479" t="str">
            <v>7.57%SBI BASEL III TIER 2 UNSECURED BONDS (CALL OPTION 23.09.2032)</v>
          </cell>
          <cell r="C479">
            <v>10</v>
          </cell>
          <cell r="D479">
            <v>10000000000</v>
          </cell>
          <cell r="E479">
            <v>10000000</v>
          </cell>
          <cell r="F479">
            <v>100000000</v>
          </cell>
          <cell r="G479">
            <v>10235277.786</v>
          </cell>
          <cell r="H479" t="str">
            <v xml:space="preserve"> </v>
          </cell>
          <cell r="I479">
            <v>102352777.86</v>
          </cell>
          <cell r="J479">
            <v>7.932612E-2</v>
          </cell>
        </row>
        <row r="480">
          <cell r="A480" t="str">
            <v>NCB509</v>
          </cell>
          <cell r="B480" t="str">
            <v>7.75%SIDBI SERIES VI UNSECURED BONDS (MATURITY - 27.10.2025)</v>
          </cell>
          <cell r="C480">
            <v>100</v>
          </cell>
          <cell r="D480">
            <v>0</v>
          </cell>
          <cell r="E480">
            <v>1000000</v>
          </cell>
          <cell r="F480">
            <v>100000000</v>
          </cell>
          <cell r="G480">
            <v>998875.73270000005</v>
          </cell>
          <cell r="H480" t="str">
            <v xml:space="preserve"> </v>
          </cell>
          <cell r="I480">
            <v>99887573.269999996</v>
          </cell>
          <cell r="J480">
            <v>7.7415520000000002E-2</v>
          </cell>
        </row>
        <row r="481">
          <cell r="A481" t="str">
            <v>NCB510</v>
          </cell>
          <cell r="B481" t="str">
            <v xml:space="preserve">7.47%SIDBI SERIES VII UNSECURED BONDS (MATURITY - 25.11.2025)  </v>
          </cell>
          <cell r="C481">
            <v>150</v>
          </cell>
          <cell r="D481">
            <v>0</v>
          </cell>
          <cell r="E481">
            <v>1000000</v>
          </cell>
          <cell r="F481">
            <v>150000000</v>
          </cell>
          <cell r="G481">
            <v>995160.46990000003</v>
          </cell>
          <cell r="H481" t="str">
            <v xml:space="preserve"> </v>
          </cell>
          <cell r="I481">
            <v>149274070.49000001</v>
          </cell>
          <cell r="J481">
            <v>0.11569137</v>
          </cell>
        </row>
        <row r="482">
          <cell r="A482" t="str">
            <v>NCB511</v>
          </cell>
          <cell r="B482" t="str">
            <v xml:space="preserve">7.65% REC LTD SERIES 215 UNSECURED BONDS (MATURITY - 30.11.2037)  </v>
          </cell>
          <cell r="C482">
            <v>30</v>
          </cell>
          <cell r="D482">
            <v>3.4938159457759799</v>
          </cell>
          <cell r="E482">
            <v>1000000</v>
          </cell>
          <cell r="F482">
            <v>30000000</v>
          </cell>
          <cell r="G482">
            <v>1020377.5159999999</v>
          </cell>
          <cell r="H482" t="str">
            <v xml:space="preserve"> </v>
          </cell>
          <cell r="I482">
            <v>30611325.48</v>
          </cell>
          <cell r="J482">
            <v>2.372459E-2</v>
          </cell>
        </row>
        <row r="483">
          <cell r="A483" t="str">
            <v>NCB512</v>
          </cell>
          <cell r="B483" t="str">
            <v xml:space="preserve">7.64%IRFC SERIES 165 UNSECURED BONDS (MATURITY - 28.11.2037)      </v>
          </cell>
          <cell r="C483">
            <v>100</v>
          </cell>
          <cell r="D483">
            <v>10000000000</v>
          </cell>
          <cell r="E483">
            <v>1000000</v>
          </cell>
          <cell r="F483">
            <v>100000000</v>
          </cell>
          <cell r="G483">
            <v>1023757.9704</v>
          </cell>
          <cell r="H483" t="str">
            <v xml:space="preserve"> </v>
          </cell>
          <cell r="I483">
            <v>102375797.04000001</v>
          </cell>
          <cell r="J483">
            <v>7.9343960000000005E-2</v>
          </cell>
        </row>
        <row r="484">
          <cell r="A484" t="str">
            <v>NCB513</v>
          </cell>
          <cell r="B484" t="str">
            <v>7.63% KOTAK MAHINDRA BANK LTD UNSECURED INFRA BONDS (MATURITY - 01.12.2029)</v>
          </cell>
          <cell r="C484">
            <v>100</v>
          </cell>
          <cell r="D484">
            <v>2.70018674896584</v>
          </cell>
          <cell r="E484">
            <v>1000000</v>
          </cell>
          <cell r="F484">
            <v>100000000</v>
          </cell>
          <cell r="G484">
            <v>998019.36450000003</v>
          </cell>
          <cell r="H484" t="str">
            <v xml:space="preserve"> </v>
          </cell>
          <cell r="I484">
            <v>99801936.450000003</v>
          </cell>
          <cell r="J484">
            <v>7.7349150000000005E-2</v>
          </cell>
        </row>
        <row r="485">
          <cell r="A485" t="str">
            <v>NCB514</v>
          </cell>
          <cell r="B485" t="str">
            <v>7.54%SIDBI SERIES VIII UNSECURED BONDS (MATURITY - 12.01.2026)</v>
          </cell>
          <cell r="C485">
            <v>100</v>
          </cell>
          <cell r="D485">
            <v>0</v>
          </cell>
          <cell r="E485">
            <v>1000000</v>
          </cell>
          <cell r="F485">
            <v>100000000</v>
          </cell>
          <cell r="G485">
            <v>996197.929</v>
          </cell>
          <cell r="H485" t="str">
            <v xml:space="preserve"> </v>
          </cell>
          <cell r="I485">
            <v>99619792.900000006</v>
          </cell>
          <cell r="J485">
            <v>7.7207990000000004E-2</v>
          </cell>
        </row>
        <row r="486">
          <cell r="A486" t="str">
            <v>NCB516</v>
          </cell>
          <cell r="B486" t="str">
            <v xml:space="preserve">7.67% REC SERIES 216-B UNSECURED BONDS (MATURITY - 30.11.2037)         </v>
          </cell>
          <cell r="C486">
            <v>100</v>
          </cell>
          <cell r="D486">
            <v>11.646053152586598</v>
          </cell>
          <cell r="E486">
            <v>1000000</v>
          </cell>
          <cell r="F486">
            <v>100000000</v>
          </cell>
          <cell r="G486">
            <v>1024365.6927</v>
          </cell>
          <cell r="H486" t="str">
            <v xml:space="preserve"> </v>
          </cell>
          <cell r="I486">
            <v>102436569.27</v>
          </cell>
          <cell r="J486">
            <v>7.9391059999999999E-2</v>
          </cell>
        </row>
        <row r="487">
          <cell r="A487" t="str">
            <v>NCB518</v>
          </cell>
          <cell r="B487" t="str">
            <v>7.79%IREDA SERIES XII-C UNSECURED BONDS (MATURITY - 07.12.2032)</v>
          </cell>
          <cell r="C487">
            <v>70</v>
          </cell>
          <cell r="D487">
            <v>1.18724559023066</v>
          </cell>
          <cell r="E487">
            <v>1000000</v>
          </cell>
          <cell r="F487">
            <v>70000000</v>
          </cell>
          <cell r="G487">
            <v>1014278.0375</v>
          </cell>
          <cell r="H487" t="str">
            <v xml:space="preserve"> </v>
          </cell>
          <cell r="I487">
            <v>70999462.629999995</v>
          </cell>
          <cell r="J487">
            <v>5.5026470000000001E-2</v>
          </cell>
        </row>
        <row r="488">
          <cell r="A488" t="str">
            <v>NCB522</v>
          </cell>
          <cell r="B488" t="str">
            <v xml:space="preserve">7.88% AXIS BANK LTD SERIES 30 TIER 2 BONDS (MATURITY - 13.12.2032)  </v>
          </cell>
          <cell r="C488">
            <v>20</v>
          </cell>
          <cell r="D488">
            <v>20000000000</v>
          </cell>
          <cell r="E488">
            <v>10000010</v>
          </cell>
          <cell r="F488">
            <v>200000200</v>
          </cell>
          <cell r="G488">
            <v>10120001.275</v>
          </cell>
          <cell r="H488" t="str">
            <v xml:space="preserve"> </v>
          </cell>
          <cell r="I488">
            <v>202400025.5</v>
          </cell>
          <cell r="J488">
            <v>0.15686539999999999</v>
          </cell>
        </row>
        <row r="489">
          <cell r="A489" t="str">
            <v>NCB525</v>
          </cell>
          <cell r="B489" t="str">
            <v>7.55%NUCLEAR POWER CORPORATION LTD UNSEC BONDS(MATURITY-23.12.2032)</v>
          </cell>
          <cell r="C489">
            <v>100</v>
          </cell>
          <cell r="D489">
            <v>9.8286570221331498E-2</v>
          </cell>
          <cell r="E489">
            <v>1000000</v>
          </cell>
          <cell r="F489">
            <v>100000000</v>
          </cell>
          <cell r="G489">
            <v>1002988.917</v>
          </cell>
          <cell r="H489" t="str">
            <v xml:space="preserve"> </v>
          </cell>
          <cell r="I489">
            <v>100298891.7</v>
          </cell>
          <cell r="J489">
            <v>7.7734300000000006E-2</v>
          </cell>
        </row>
        <row r="490">
          <cell r="A490" t="str">
            <v>NCB527</v>
          </cell>
          <cell r="B490" t="str">
            <v xml:space="preserve">7.65%IRFC SERIES 167 UNSECURED BONDS (MATURITY - 30.12.2032)      </v>
          </cell>
          <cell r="C490">
            <v>100</v>
          </cell>
          <cell r="D490">
            <v>10000000000</v>
          </cell>
          <cell r="E490">
            <v>1000000</v>
          </cell>
          <cell r="F490">
            <v>100000000</v>
          </cell>
          <cell r="G490">
            <v>1011324.4917</v>
          </cell>
          <cell r="H490" t="str">
            <v xml:space="preserve"> </v>
          </cell>
          <cell r="I490">
            <v>101132449.17</v>
          </cell>
          <cell r="J490">
            <v>7.8380329999999998E-2</v>
          </cell>
        </row>
        <row r="491">
          <cell r="A491" t="str">
            <v>NCB528</v>
          </cell>
          <cell r="B491" t="str">
            <v>7.69% REC UNSECURED BONDS SERIES 218B (MATURITY 31.01.2033)</v>
          </cell>
          <cell r="C491">
            <v>1000</v>
          </cell>
          <cell r="D491">
            <v>11.646053152586598</v>
          </cell>
          <cell r="E491">
            <v>100000.1</v>
          </cell>
          <cell r="F491">
            <v>100000100</v>
          </cell>
          <cell r="G491">
            <v>101667.5024</v>
          </cell>
          <cell r="H491" t="str">
            <v xml:space="preserve"> </v>
          </cell>
          <cell r="I491">
            <v>101667502.40000001</v>
          </cell>
          <cell r="J491">
            <v>7.8795009999999999E-2</v>
          </cell>
        </row>
        <row r="492">
          <cell r="A492" t="str">
            <v>NCB529</v>
          </cell>
          <cell r="B492" t="str">
            <v>7.62% NABARD UNSECURED BONDS SERIES 23I (MATURITY 31.01.2028)</v>
          </cell>
          <cell r="C492">
            <v>1000</v>
          </cell>
          <cell r="D492">
            <v>0.05</v>
          </cell>
          <cell r="E492">
            <v>99436.95</v>
          </cell>
          <cell r="F492">
            <v>99436950</v>
          </cell>
          <cell r="G492">
            <v>99799.556599999996</v>
          </cell>
          <cell r="H492" t="str">
            <v xml:space="preserve"> </v>
          </cell>
          <cell r="I492">
            <v>99799556.599999994</v>
          </cell>
          <cell r="J492">
            <v>7.7347310000000002E-2</v>
          </cell>
        </row>
        <row r="493">
          <cell r="A493" t="str">
            <v>NCB531</v>
          </cell>
          <cell r="B493" t="str">
            <v>7.59% SIDBI UNSECURED BONDS SERIES IX (MATURITY 10.02.2026)</v>
          </cell>
          <cell r="C493">
            <v>1300</v>
          </cell>
          <cell r="D493">
            <v>0</v>
          </cell>
          <cell r="E493">
            <v>100000</v>
          </cell>
          <cell r="F493">
            <v>130000000</v>
          </cell>
          <cell r="G493">
            <v>99665.827699999994</v>
          </cell>
          <cell r="H493" t="str">
            <v xml:space="preserve"> </v>
          </cell>
          <cell r="I493">
            <v>129565576.01000001</v>
          </cell>
          <cell r="J493">
            <v>0.10041675999999999</v>
          </cell>
        </row>
        <row r="494">
          <cell r="A494" t="str">
            <v>NCB534</v>
          </cell>
          <cell r="B494" t="str">
            <v>7.60%REC LIMITED SERIES 219 UNSECURED BONDS (MATURITY - 28.02.2026)</v>
          </cell>
          <cell r="C494">
            <v>1000</v>
          </cell>
          <cell r="D494">
            <v>11.646053152586598</v>
          </cell>
          <cell r="E494">
            <v>100000</v>
          </cell>
          <cell r="F494">
            <v>100000000</v>
          </cell>
          <cell r="G494">
            <v>99757.244200000001</v>
          </cell>
          <cell r="H494" t="str">
            <v xml:space="preserve"> </v>
          </cell>
          <cell r="I494">
            <v>99757244.200000003</v>
          </cell>
          <cell r="J494">
            <v>7.7314510000000003E-2</v>
          </cell>
        </row>
        <row r="495">
          <cell r="A495" t="str">
            <v>NCB535</v>
          </cell>
          <cell r="B495" t="str">
            <v xml:space="preserve">7.58%NABARD SERIES 23H UNSECURED BONDS (MATURITY - 31.07.2026)     </v>
          </cell>
          <cell r="C495">
            <v>1000</v>
          </cell>
          <cell r="D495">
            <v>0.05</v>
          </cell>
          <cell r="E495">
            <v>100000</v>
          </cell>
          <cell r="F495">
            <v>100000000</v>
          </cell>
          <cell r="G495">
            <v>99642.111699999994</v>
          </cell>
          <cell r="H495" t="str">
            <v xml:space="preserve"> </v>
          </cell>
          <cell r="I495">
            <v>99642111.700000003</v>
          </cell>
          <cell r="J495">
            <v>7.7225279999999993E-2</v>
          </cell>
        </row>
        <row r="496">
          <cell r="A496" t="str">
            <v>NCB538</v>
          </cell>
          <cell r="B496" t="str">
            <v xml:space="preserve">7.59% NHPCL SERIES AD UNSECURED BONDS STRPPS (MATURITY - 20.02.2027)  </v>
          </cell>
          <cell r="C496">
            <v>100</v>
          </cell>
          <cell r="D496">
            <v>8.1295903707131398E-3</v>
          </cell>
          <cell r="E496">
            <v>100000</v>
          </cell>
          <cell r="F496">
            <v>10000000</v>
          </cell>
          <cell r="G496">
            <v>100076.3317</v>
          </cell>
          <cell r="H496" t="str">
            <v xml:space="preserve"> </v>
          </cell>
          <cell r="I496">
            <v>10007633.17</v>
          </cell>
          <cell r="J496">
            <v>7.7561799999999997E-3</v>
          </cell>
        </row>
        <row r="497">
          <cell r="A497" t="str">
            <v>NCB539</v>
          </cell>
          <cell r="B497" t="str">
            <v>7.59% NHPCL SERIES AD UNSECURED BONDS STRPPS (MATURITY - 20.02.2028)</v>
          </cell>
          <cell r="C497">
            <v>100</v>
          </cell>
          <cell r="D497">
            <v>8.1295903707131398E-3</v>
          </cell>
          <cell r="E497">
            <v>100000</v>
          </cell>
          <cell r="F497">
            <v>10000000</v>
          </cell>
          <cell r="G497">
            <v>100293.8673</v>
          </cell>
          <cell r="H497" t="str">
            <v xml:space="preserve"> </v>
          </cell>
          <cell r="I497">
            <v>10029386.73</v>
          </cell>
          <cell r="J497">
            <v>7.7730400000000002E-3</v>
          </cell>
        </row>
        <row r="498">
          <cell r="A498" t="str">
            <v>NCB540</v>
          </cell>
          <cell r="B498" t="str">
            <v>7.59% NHPCL SERIES AD UNSECURED BONDS STRPPS (MATURITY - 20.02.2029)</v>
          </cell>
          <cell r="C498">
            <v>100</v>
          </cell>
          <cell r="D498">
            <v>8.1295903707131398E-3</v>
          </cell>
          <cell r="E498">
            <v>100000</v>
          </cell>
          <cell r="F498">
            <v>10000000</v>
          </cell>
          <cell r="G498">
            <v>100356.2018</v>
          </cell>
          <cell r="H498" t="str">
            <v xml:space="preserve"> </v>
          </cell>
          <cell r="I498">
            <v>10035620.18</v>
          </cell>
          <cell r="J498">
            <v>7.7778700000000001E-3</v>
          </cell>
        </row>
        <row r="499">
          <cell r="A499" t="str">
            <v>NCB541</v>
          </cell>
          <cell r="B499" t="str">
            <v>7.59% NHPCL SERIES AD UNSECURED BONDS STRPPS (MATURITY - 20.02.2030)</v>
          </cell>
          <cell r="C499">
            <v>100</v>
          </cell>
          <cell r="D499">
            <v>8.1295903707131398E-3</v>
          </cell>
          <cell r="E499">
            <v>100000</v>
          </cell>
          <cell r="F499">
            <v>10000000</v>
          </cell>
          <cell r="G499">
            <v>100026.0036</v>
          </cell>
          <cell r="H499" t="str">
            <v xml:space="preserve"> </v>
          </cell>
          <cell r="I499">
            <v>10002600.359999999</v>
          </cell>
          <cell r="J499">
            <v>7.7522800000000003E-3</v>
          </cell>
        </row>
        <row r="500">
          <cell r="A500" t="str">
            <v>NCB542</v>
          </cell>
          <cell r="B500" t="str">
            <v>7.59% NHPCL SERIES AD UNSECURED BONDS STRPPS (MATURITY - 20.02.2031)</v>
          </cell>
          <cell r="C500">
            <v>100</v>
          </cell>
          <cell r="D500">
            <v>8.1295903707131398E-3</v>
          </cell>
          <cell r="E500">
            <v>100000</v>
          </cell>
          <cell r="F500">
            <v>10000000</v>
          </cell>
          <cell r="G500">
            <v>100038.319</v>
          </cell>
          <cell r="H500" t="str">
            <v xml:space="preserve"> </v>
          </cell>
          <cell r="I500">
            <v>10003831.9</v>
          </cell>
          <cell r="J500">
            <v>7.7532399999999998E-3</v>
          </cell>
        </row>
        <row r="501">
          <cell r="A501" t="str">
            <v>NCB543</v>
          </cell>
          <cell r="B501" t="str">
            <v>7.59% NHPCL SERIES AD UNSECURED BONDS STRPPS (MATURITY - 20.02.2032)</v>
          </cell>
          <cell r="C501">
            <v>100</v>
          </cell>
          <cell r="D501">
            <v>8.1295903707131398E-3</v>
          </cell>
          <cell r="E501">
            <v>100000</v>
          </cell>
          <cell r="F501">
            <v>10000000</v>
          </cell>
          <cell r="G501">
            <v>100617.89539999999</v>
          </cell>
          <cell r="H501" t="str">
            <v xml:space="preserve"> </v>
          </cell>
          <cell r="I501">
            <v>10061789.539999999</v>
          </cell>
          <cell r="J501">
            <v>7.7981500000000002E-3</v>
          </cell>
        </row>
        <row r="502">
          <cell r="A502" t="str">
            <v>NCB544</v>
          </cell>
          <cell r="B502" t="str">
            <v>7.59% NHPCL SERIES AD UNSECURED BONDS STRPPS (MATURITY - 20.02.2033)</v>
          </cell>
          <cell r="C502">
            <v>100</v>
          </cell>
          <cell r="D502">
            <v>8.1295903707131398E-3</v>
          </cell>
          <cell r="E502">
            <v>100000</v>
          </cell>
          <cell r="F502">
            <v>10000000</v>
          </cell>
          <cell r="G502">
            <v>100756.08990000001</v>
          </cell>
          <cell r="H502" t="str">
            <v xml:space="preserve"> </v>
          </cell>
          <cell r="I502">
            <v>10075608.99</v>
          </cell>
          <cell r="J502">
            <v>7.8088599999999999E-3</v>
          </cell>
        </row>
        <row r="503">
          <cell r="A503" t="str">
            <v>NCB545</v>
          </cell>
          <cell r="B503" t="str">
            <v>7.59% NHPCL SERIES AD UNSECURED BONDS STRPPS (MATURITY - 20.02.2034)</v>
          </cell>
          <cell r="C503">
            <v>100</v>
          </cell>
          <cell r="D503">
            <v>8.1295903707131398E-3</v>
          </cell>
          <cell r="E503">
            <v>100000</v>
          </cell>
          <cell r="F503">
            <v>10000000</v>
          </cell>
          <cell r="G503">
            <v>100809.6829</v>
          </cell>
          <cell r="H503" t="str">
            <v xml:space="preserve"> </v>
          </cell>
          <cell r="I503">
            <v>10080968.289999999</v>
          </cell>
          <cell r="J503">
            <v>7.8130200000000004E-3</v>
          </cell>
        </row>
        <row r="504">
          <cell r="A504" t="str">
            <v>NCB546</v>
          </cell>
          <cell r="B504" t="str">
            <v>7.59% NHPCL SERIES AD UNSECURED BONDS STRPPS (MATURITY - 20.02.2035)</v>
          </cell>
          <cell r="C504">
            <v>100</v>
          </cell>
          <cell r="D504">
            <v>8.1295903707131398E-3</v>
          </cell>
          <cell r="E504">
            <v>100000</v>
          </cell>
          <cell r="F504">
            <v>10000000</v>
          </cell>
          <cell r="G504">
            <v>101159.6911</v>
          </cell>
          <cell r="H504" t="str">
            <v xml:space="preserve"> </v>
          </cell>
          <cell r="I504">
            <v>10115969.109999999</v>
          </cell>
          <cell r="J504">
            <v>7.8401400000000024E-3</v>
          </cell>
        </row>
        <row r="505">
          <cell r="A505" t="str">
            <v>NCB547</v>
          </cell>
          <cell r="B505" t="str">
            <v>7.59% NHPCL SERIES AD UNSECURED BONDS STRPPS (MATURITY - 20.02.2036)</v>
          </cell>
          <cell r="C505">
            <v>100</v>
          </cell>
          <cell r="D505">
            <v>8.1295903707131398E-3</v>
          </cell>
          <cell r="E505">
            <v>100000</v>
          </cell>
          <cell r="F505">
            <v>10000000</v>
          </cell>
          <cell r="G505">
            <v>101233.56110000001</v>
          </cell>
          <cell r="H505" t="str">
            <v xml:space="preserve"> </v>
          </cell>
          <cell r="I505">
            <v>10123356.109999999</v>
          </cell>
          <cell r="J505">
            <v>7.8458699999999996E-3</v>
          </cell>
        </row>
        <row r="506">
          <cell r="A506" t="str">
            <v>NCB548</v>
          </cell>
          <cell r="B506" t="str">
            <v>7.59% NHPCL SERIES AD UNSECURED BONDS STRPPS (MATURITY - 20.02.2037)</v>
          </cell>
          <cell r="C506">
            <v>100</v>
          </cell>
          <cell r="D506">
            <v>8.1295903707131398E-3</v>
          </cell>
          <cell r="E506">
            <v>100000</v>
          </cell>
          <cell r="F506">
            <v>10000000</v>
          </cell>
          <cell r="G506">
            <v>101302.32859999999</v>
          </cell>
          <cell r="H506" t="str">
            <v xml:space="preserve"> </v>
          </cell>
          <cell r="I506">
            <v>10130232.859999999</v>
          </cell>
          <cell r="J506">
            <v>7.8511999999999992E-3</v>
          </cell>
        </row>
        <row r="507">
          <cell r="A507" t="str">
            <v>NCB549</v>
          </cell>
          <cell r="B507" t="str">
            <v>7.59% NHPCL SERIES AD UNSECURED BONDS STRPPS (MATURITY - 20.02.2038)</v>
          </cell>
          <cell r="C507">
            <v>100</v>
          </cell>
          <cell r="D507">
            <v>8.1295903707131398E-3</v>
          </cell>
          <cell r="E507">
            <v>100000</v>
          </cell>
          <cell r="F507">
            <v>10000000</v>
          </cell>
          <cell r="G507">
            <v>101366.34600000001</v>
          </cell>
          <cell r="H507" t="str">
            <v xml:space="preserve"> </v>
          </cell>
          <cell r="I507">
            <v>10136634.6</v>
          </cell>
          <cell r="J507">
            <v>7.8561599999999992E-3</v>
          </cell>
        </row>
        <row r="508">
          <cell r="A508" t="str">
            <v>NCB550</v>
          </cell>
          <cell r="B508" t="str">
            <v>8.20% SBI SERIES 2022-II PERPETUAL BONDS (CALL OPTION - 21.02.2033)</v>
          </cell>
          <cell r="C508">
            <v>20</v>
          </cell>
          <cell r="D508">
            <v>20000000000</v>
          </cell>
          <cell r="E508">
            <v>10000000</v>
          </cell>
          <cell r="F508">
            <v>200000000</v>
          </cell>
          <cell r="G508">
            <v>10376260.888</v>
          </cell>
          <cell r="H508" t="str">
            <v xml:space="preserve"> </v>
          </cell>
          <cell r="I508">
            <v>207525217.75999999</v>
          </cell>
          <cell r="J508">
            <v>0.16083755999999999</v>
          </cell>
        </row>
        <row r="509">
          <cell r="A509" t="str">
            <v>NCB551</v>
          </cell>
          <cell r="B509" t="str">
            <v xml:space="preserve">7.75% IRFC SERIES 169 UNSECURED BONDS (MATURITY - 15.04.2033)              </v>
          </cell>
          <cell r="C509">
            <v>700</v>
          </cell>
          <cell r="D509">
            <v>7000000000</v>
          </cell>
          <cell r="E509">
            <v>100000</v>
          </cell>
          <cell r="F509">
            <v>70000000</v>
          </cell>
          <cell r="G509">
            <v>102120.26760000001</v>
          </cell>
          <cell r="H509" t="str">
            <v xml:space="preserve"> </v>
          </cell>
          <cell r="I509">
            <v>71484187.319999993</v>
          </cell>
          <cell r="J509">
            <v>5.5402140000000002E-2</v>
          </cell>
        </row>
        <row r="510">
          <cell r="A510" t="str">
            <v>NCB552</v>
          </cell>
          <cell r="B510" t="str">
            <v>7.82%POWER FINANCE CORP.LTD SERIES 224 UNSEC BONDS (MATURITY - 06.03.2038)</v>
          </cell>
          <cell r="C510">
            <v>800</v>
          </cell>
          <cell r="D510">
            <v>0.69700982783857302</v>
          </cell>
          <cell r="E510">
            <v>100000</v>
          </cell>
          <cell r="F510">
            <v>80000000</v>
          </cell>
          <cell r="G510">
            <v>103782.1122</v>
          </cell>
          <cell r="H510" t="str">
            <v xml:space="preserve"> </v>
          </cell>
          <cell r="I510">
            <v>83025689.760000005</v>
          </cell>
          <cell r="J510">
            <v>6.4347109999999999E-2</v>
          </cell>
        </row>
        <row r="511">
          <cell r="A511" t="str">
            <v>NCB556</v>
          </cell>
          <cell r="B511" t="str">
            <v>7.82%PFC SERIES 225B UNSECURED BONDS STRPPs (MATURITY - 13.03.2032)</v>
          </cell>
          <cell r="C511">
            <v>200</v>
          </cell>
          <cell r="D511">
            <v>0.174252456959643</v>
          </cell>
          <cell r="E511">
            <v>100000.1</v>
          </cell>
          <cell r="F511">
            <v>20000020</v>
          </cell>
          <cell r="G511">
            <v>101777.7858</v>
          </cell>
          <cell r="H511" t="str">
            <v xml:space="preserve"> </v>
          </cell>
          <cell r="I511">
            <v>20355557.16</v>
          </cell>
          <cell r="J511">
            <v>1.5776100000000001E-2</v>
          </cell>
        </row>
        <row r="512">
          <cell r="A512" t="str">
            <v>NCB558</v>
          </cell>
          <cell r="B512" t="str">
            <v>7.77% RECL SERIES 220A UNSECURED BONDS (MATURITY - 31.03.2028)</v>
          </cell>
          <cell r="C512">
            <v>400</v>
          </cell>
          <cell r="D512">
            <v>4.6584212610346389</v>
          </cell>
          <cell r="E512">
            <v>100000</v>
          </cell>
          <cell r="F512">
            <v>40000000</v>
          </cell>
          <cell r="G512">
            <v>100485.1611</v>
          </cell>
          <cell r="H512" t="str">
            <v xml:space="preserve"> </v>
          </cell>
          <cell r="I512">
            <v>40194064.439999998</v>
          </cell>
          <cell r="J512">
            <v>3.1151470000000001E-2</v>
          </cell>
        </row>
        <row r="513">
          <cell r="A513" t="str">
            <v>NCB559</v>
          </cell>
          <cell r="B513" t="str">
            <v xml:space="preserve">7.74%IRFC SERIES 170B UNSECURED BONDS (MATURITY - 15.04.2038)          </v>
          </cell>
          <cell r="C513">
            <v>500</v>
          </cell>
          <cell r="D513">
            <v>5000000000</v>
          </cell>
          <cell r="E513">
            <v>100000.1</v>
          </cell>
          <cell r="F513">
            <v>50000050</v>
          </cell>
          <cell r="G513">
            <v>103279.7355</v>
          </cell>
          <cell r="H513" t="str">
            <v xml:space="preserve"> </v>
          </cell>
          <cell r="I513">
            <v>51639867.750000007</v>
          </cell>
          <cell r="J513">
            <v>4.0022269999999999E-2</v>
          </cell>
        </row>
        <row r="514">
          <cell r="A514" t="str">
            <v>NCB561</v>
          </cell>
          <cell r="B514" t="str">
            <v>7.85%KOTAK MAHINDRA BANK LTD UNSEC INFRA BONDS (MATURITY - 20.03.2030)</v>
          </cell>
          <cell r="C514">
            <v>500</v>
          </cell>
          <cell r="D514">
            <v>1.35009337448292</v>
          </cell>
          <cell r="E514">
            <v>100000</v>
          </cell>
          <cell r="F514">
            <v>50000000</v>
          </cell>
          <cell r="G514">
            <v>100796.9561</v>
          </cell>
          <cell r="H514" t="str">
            <v xml:space="preserve"> </v>
          </cell>
          <cell r="I514">
            <v>50398478.049999997</v>
          </cell>
          <cell r="J514">
            <v>3.9060159999999997E-2</v>
          </cell>
        </row>
        <row r="515">
          <cell r="A515" t="str">
            <v>NCB562</v>
          </cell>
          <cell r="B515" t="str">
            <v xml:space="preserve">7.70%NUCLEAR POWER FINANCE CORP LTD UNSEC BONDS(MATURITY-20.03.2038)  </v>
          </cell>
          <cell r="C515">
            <v>900</v>
          </cell>
          <cell r="D515">
            <v>8.8457913199198407E-2</v>
          </cell>
          <cell r="E515">
            <v>100000</v>
          </cell>
          <cell r="F515">
            <v>90000000</v>
          </cell>
          <cell r="G515">
            <v>100384.87270000001</v>
          </cell>
          <cell r="H515" t="str">
            <v xml:space="preserve"> </v>
          </cell>
          <cell r="I515">
            <v>90346385.430000007</v>
          </cell>
          <cell r="J515">
            <v>7.0020849999999996E-2</v>
          </cell>
        </row>
        <row r="516">
          <cell r="A516" t="str">
            <v>NCB563</v>
          </cell>
          <cell r="B516" t="str">
            <v>7.52%POWERGRID CORPORATION OF INDIA LTD UNSEC BONDS(MATURITY-23.03.2033)</v>
          </cell>
          <cell r="C516">
            <v>1000</v>
          </cell>
          <cell r="D516">
            <v>0.21383557868254399</v>
          </cell>
          <cell r="E516">
            <v>90000</v>
          </cell>
          <cell r="F516">
            <v>90000000</v>
          </cell>
          <cell r="G516">
            <v>90746.359700000001</v>
          </cell>
          <cell r="H516" t="str">
            <v xml:space="preserve"> </v>
          </cell>
          <cell r="I516">
            <v>90746359.700000003</v>
          </cell>
          <cell r="J516">
            <v>7.0330840000000006E-2</v>
          </cell>
        </row>
        <row r="517">
          <cell r="A517" t="str">
            <v>NCB566</v>
          </cell>
          <cell r="B517" t="str">
            <v xml:space="preserve">7.55%PFC SERIES 228A UNSECURED BONDS (MATURITY - 15.07.2026)  </v>
          </cell>
          <cell r="C517">
            <v>300</v>
          </cell>
          <cell r="D517">
            <v>0.26137868543946502</v>
          </cell>
          <cell r="E517">
            <v>100000</v>
          </cell>
          <cell r="F517">
            <v>30000000</v>
          </cell>
          <cell r="G517">
            <v>99744.176900000006</v>
          </cell>
          <cell r="H517" t="str">
            <v xml:space="preserve"> </v>
          </cell>
          <cell r="I517">
            <v>29923253.07</v>
          </cell>
          <cell r="J517">
            <v>2.3191320000000001E-2</v>
          </cell>
        </row>
        <row r="518">
          <cell r="A518" t="str">
            <v>NCB571</v>
          </cell>
          <cell r="B518" t="str">
            <v xml:space="preserve">7.43%SIDBI SERIES I UNSECURED BONDS (MATURITY - 31.08.2026)    </v>
          </cell>
          <cell r="C518">
            <v>800</v>
          </cell>
          <cell r="D518">
            <v>0</v>
          </cell>
          <cell r="E518">
            <v>100000.1</v>
          </cell>
          <cell r="F518">
            <v>80000080</v>
          </cell>
          <cell r="G518">
            <v>99284.361199999999</v>
          </cell>
          <cell r="H518" t="str">
            <v xml:space="preserve"> </v>
          </cell>
          <cell r="I518">
            <v>79427488.959999993</v>
          </cell>
          <cell r="J518">
            <v>6.1558410000000001E-2</v>
          </cell>
        </row>
        <row r="519">
          <cell r="A519" t="str">
            <v>NCB573</v>
          </cell>
          <cell r="B519" t="str">
            <v>7.22%NATIONAL HOUSING BANK (NHB) UNSEC TAXABLE BONDS (MATURITY-23.07.2026)</v>
          </cell>
          <cell r="C519">
            <v>1200</v>
          </cell>
          <cell r="D519">
            <v>12000000000</v>
          </cell>
          <cell r="E519">
            <v>100000</v>
          </cell>
          <cell r="F519">
            <v>120000000</v>
          </cell>
          <cell r="G519">
            <v>99248.582399999999</v>
          </cell>
          <cell r="H519" t="str">
            <v xml:space="preserve"> </v>
          </cell>
          <cell r="I519">
            <v>119098298.88</v>
          </cell>
          <cell r="J519">
            <v>9.2304339999999999E-2</v>
          </cell>
        </row>
        <row r="520">
          <cell r="A520" t="str">
            <v>NCB575</v>
          </cell>
          <cell r="B520" t="str">
            <v xml:space="preserve">7.44%SIDBI SERIES II UNSECURED BONDS (MATURITY - 04.09.2026)               </v>
          </cell>
          <cell r="C520">
            <v>1000</v>
          </cell>
          <cell r="D520">
            <v>0</v>
          </cell>
          <cell r="E520">
            <v>100000</v>
          </cell>
          <cell r="F520">
            <v>100000000</v>
          </cell>
          <cell r="G520">
            <v>99298.603499999997</v>
          </cell>
          <cell r="H520" t="str">
            <v xml:space="preserve"> </v>
          </cell>
          <cell r="I520">
            <v>99298603.5</v>
          </cell>
          <cell r="J520">
            <v>7.6959050000000001E-2</v>
          </cell>
        </row>
        <row r="521">
          <cell r="A521" t="str">
            <v>NCB578</v>
          </cell>
          <cell r="B521" t="str">
            <v xml:space="preserve">7.49% NABARD UNSECURED BONDS (SERIES 24B) (MATURITY 15.10.2026)       </v>
          </cell>
          <cell r="C521">
            <v>1500</v>
          </cell>
          <cell r="D521">
            <v>7.4999999999999997E-2</v>
          </cell>
          <cell r="E521">
            <v>100000</v>
          </cell>
          <cell r="F521">
            <v>150000000</v>
          </cell>
          <cell r="G521">
            <v>99413.369200000001</v>
          </cell>
          <cell r="H521" t="str">
            <v xml:space="preserve"> </v>
          </cell>
          <cell r="I521">
            <v>149120053.80000001</v>
          </cell>
          <cell r="J521">
            <v>0.11557199999999999</v>
          </cell>
        </row>
        <row r="522">
          <cell r="A522" t="str">
            <v>NCB579</v>
          </cell>
          <cell r="B522" t="str">
            <v>7.43%NABFID UNSECURED BONDS (MATURITY - 16.06.2033)</v>
          </cell>
          <cell r="C522">
            <v>3000</v>
          </cell>
          <cell r="D522">
            <v>0</v>
          </cell>
          <cell r="E522">
            <v>99766.700333333327</v>
          </cell>
          <cell r="F522">
            <v>299300101</v>
          </cell>
          <cell r="G522">
            <v>100054.7914</v>
          </cell>
          <cell r="H522" t="str">
            <v xml:space="preserve"> </v>
          </cell>
          <cell r="I522">
            <v>300164374.19999999</v>
          </cell>
          <cell r="J522">
            <v>0.23263536000000001</v>
          </cell>
        </row>
        <row r="523">
          <cell r="A523" t="str">
            <v>NCB580</v>
          </cell>
          <cell r="B523" t="str">
            <v xml:space="preserve">7.48%PFCL SERIES BS231 UNSECURED BONDS (MATURITY (19.06.2038)   </v>
          </cell>
          <cell r="C523">
            <v>500</v>
          </cell>
          <cell r="D523">
            <v>0.435631142399108</v>
          </cell>
          <cell r="E523">
            <v>100000</v>
          </cell>
          <cell r="F523">
            <v>50000000</v>
          </cell>
          <cell r="G523">
            <v>100977.0888</v>
          </cell>
          <cell r="H523" t="str">
            <v xml:space="preserve"> </v>
          </cell>
          <cell r="I523">
            <v>50488544.399999999</v>
          </cell>
          <cell r="J523">
            <v>3.9129959999999998E-2</v>
          </cell>
        </row>
        <row r="524">
          <cell r="A524" t="str">
            <v>NCB581</v>
          </cell>
          <cell r="B524" t="str">
            <v>7.55%KOTAK MAHINDRA BANK LTD UNSEC INFRA BONDS (MATURITY - 24.06.2030)</v>
          </cell>
          <cell r="C524">
            <v>1000</v>
          </cell>
          <cell r="D524">
            <v>2.70018674896584</v>
          </cell>
          <cell r="E524">
            <v>100000</v>
          </cell>
          <cell r="F524">
            <v>100000000</v>
          </cell>
          <cell r="G524">
            <v>99482.178799999994</v>
          </cell>
          <cell r="H524" t="str">
            <v xml:space="preserve"> </v>
          </cell>
          <cell r="I524">
            <v>99482178.799999997</v>
          </cell>
          <cell r="J524">
            <v>7.7101329999999996E-2</v>
          </cell>
        </row>
        <row r="525">
          <cell r="A525" t="str">
            <v>NCB582</v>
          </cell>
          <cell r="B525" t="str">
            <v>8.40%IDFC FIRST BANK LTD BASEL III TIER 2 BONDS (CALL OPTION - 27.06.2028)</v>
          </cell>
          <cell r="C525">
            <v>5</v>
          </cell>
          <cell r="D525">
            <v>0</v>
          </cell>
          <cell r="E525">
            <v>10000000</v>
          </cell>
          <cell r="F525">
            <v>50000000</v>
          </cell>
          <cell r="G525">
            <v>10114626.895</v>
          </cell>
          <cell r="H525" t="str">
            <v xml:space="preserve"> </v>
          </cell>
          <cell r="I525">
            <v>50573134.479999997</v>
          </cell>
          <cell r="J525">
            <v>3.9195519999999998E-2</v>
          </cell>
        </row>
        <row r="526">
          <cell r="A526" t="str">
            <v>NCB584</v>
          </cell>
          <cell r="B526" t="str">
            <v xml:space="preserve">7.55%SIDBI SERIES III UNSECURED BONDS (MATURITY - 22.09.2026)       </v>
          </cell>
          <cell r="C526">
            <v>1000</v>
          </cell>
          <cell r="D526">
            <v>0</v>
          </cell>
          <cell r="E526">
            <v>100000.1</v>
          </cell>
          <cell r="F526">
            <v>100000100</v>
          </cell>
          <cell r="G526">
            <v>99493.947499999995</v>
          </cell>
          <cell r="H526" t="str">
            <v xml:space="preserve"> </v>
          </cell>
          <cell r="I526">
            <v>99493947.5</v>
          </cell>
          <cell r="J526">
            <v>7.7110449999999997E-2</v>
          </cell>
        </row>
        <row r="527">
          <cell r="A527" t="str">
            <v>NCB585</v>
          </cell>
          <cell r="B527" t="str">
            <v xml:space="preserve">7.57%POWER FINANCE CORPN LTD SERIES 232 UNSEC BONDS(MATURITY-12.07.2033)  </v>
          </cell>
          <cell r="C527">
            <v>970</v>
          </cell>
          <cell r="D527">
            <v>0.84512441625426904</v>
          </cell>
          <cell r="E527">
            <v>100000.1</v>
          </cell>
          <cell r="F527">
            <v>97000097</v>
          </cell>
          <cell r="G527">
            <v>100775.2757</v>
          </cell>
          <cell r="H527" t="str">
            <v xml:space="preserve"> </v>
          </cell>
          <cell r="I527">
            <v>97752017.430000007</v>
          </cell>
          <cell r="J527">
            <v>7.576041E-2</v>
          </cell>
        </row>
        <row r="528">
          <cell r="A528" t="str">
            <v>NCB587</v>
          </cell>
          <cell r="B528" t="str">
            <v xml:space="preserve">7.63%IREDA SERIES XV-A UNSECURED BONDS (MATURITY - 11.08.2033)  </v>
          </cell>
          <cell r="C528">
            <v>2000</v>
          </cell>
          <cell r="D528">
            <v>3.3921302578019001</v>
          </cell>
          <cell r="E528">
            <v>100000</v>
          </cell>
          <cell r="F528">
            <v>200000000</v>
          </cell>
          <cell r="G528">
            <v>100848.85159999999</v>
          </cell>
          <cell r="H528" t="str">
            <v xml:space="preserve"> </v>
          </cell>
          <cell r="I528">
            <v>201697703.19999999</v>
          </cell>
          <cell r="J528">
            <v>0.15632108</v>
          </cell>
        </row>
        <row r="529">
          <cell r="A529" t="str">
            <v>NCB590</v>
          </cell>
          <cell r="B529" t="str">
            <v>7.60%PFC SERIES 233C UNSECURED BONDS (MATURITY - 25.08.2033)</v>
          </cell>
          <cell r="C529">
            <v>500</v>
          </cell>
          <cell r="D529">
            <v>0.435631142399108</v>
          </cell>
          <cell r="E529">
            <v>100000</v>
          </cell>
          <cell r="F529">
            <v>50000000</v>
          </cell>
          <cell r="G529">
            <v>100950.0301</v>
          </cell>
          <cell r="H529" t="str">
            <v xml:space="preserve"> </v>
          </cell>
          <cell r="I529">
            <v>50475015.049999997</v>
          </cell>
          <cell r="J529">
            <v>3.9119479999999998E-2</v>
          </cell>
        </row>
        <row r="530">
          <cell r="A530" t="str">
            <v>NCB593</v>
          </cell>
          <cell r="B530" t="str">
            <v>8.59%PUNJAB NATIONAL BANK BASEL III AT I BONDS (CALL OPTION - 27.09.2028)</v>
          </cell>
          <cell r="C530">
            <v>5</v>
          </cell>
          <cell r="D530">
            <v>1.5857787362929301</v>
          </cell>
          <cell r="E530">
            <v>9980010.1999999993</v>
          </cell>
          <cell r="F530">
            <v>49900051</v>
          </cell>
          <cell r="G530">
            <v>10023410.278000001</v>
          </cell>
          <cell r="H530" t="str">
            <v xml:space="preserve"> </v>
          </cell>
          <cell r="I530">
            <v>50117051.390000008</v>
          </cell>
          <cell r="J530">
            <v>3.8842050000000003E-2</v>
          </cell>
        </row>
        <row r="531">
          <cell r="A531" t="str">
            <v>NCB595</v>
          </cell>
          <cell r="B531" t="str">
            <v>7.54%CANARA BANK SERIES I UNSEC INFRA BONDS (MATURITY-27.09.2033)</v>
          </cell>
          <cell r="C531">
            <v>1100</v>
          </cell>
          <cell r="D531">
            <v>2.48306997742664</v>
          </cell>
          <cell r="E531">
            <v>100000</v>
          </cell>
          <cell r="F531">
            <v>110000000</v>
          </cell>
          <cell r="G531">
            <v>100601.3569</v>
          </cell>
          <cell r="H531" t="str">
            <v xml:space="preserve"> </v>
          </cell>
          <cell r="I531">
            <v>110661492.59</v>
          </cell>
          <cell r="J531">
            <v>8.5765599999999997E-2</v>
          </cell>
        </row>
        <row r="532">
          <cell r="A532" t="str">
            <v>NCB597</v>
          </cell>
          <cell r="B532" t="str">
            <v>7.75%IREDA SERIES XV-B UNSECURED BONDS (MATURITY - 12.10.2033)</v>
          </cell>
          <cell r="C532">
            <v>300</v>
          </cell>
          <cell r="D532">
            <v>0.50881953867028495</v>
          </cell>
          <cell r="E532">
            <v>100000.1</v>
          </cell>
          <cell r="F532">
            <v>30000030</v>
          </cell>
          <cell r="G532">
            <v>101614.3879</v>
          </cell>
          <cell r="H532" t="str">
            <v xml:space="preserve"> </v>
          </cell>
          <cell r="I532">
            <v>30484316.370000001</v>
          </cell>
          <cell r="J532">
            <v>2.3626149999999999E-2</v>
          </cell>
        </row>
        <row r="533">
          <cell r="A533" t="str">
            <v>NCB598</v>
          </cell>
          <cell r="B533" t="str">
            <v>7.70%PGCIL SERIES LXXIV UNSECURED BONDS (MATURITY - 12/10/2033)</v>
          </cell>
          <cell r="C533">
            <v>1200</v>
          </cell>
          <cell r="D533">
            <v>0.28511410491005901</v>
          </cell>
          <cell r="E533">
            <v>100000.1</v>
          </cell>
          <cell r="F533">
            <v>120000120</v>
          </cell>
          <cell r="G533">
            <v>100710.0816</v>
          </cell>
          <cell r="H533" t="str">
            <v xml:space="preserve"> </v>
          </cell>
          <cell r="I533">
            <v>120852097.92</v>
          </cell>
          <cell r="J533">
            <v>9.3663590000000005E-2</v>
          </cell>
        </row>
        <row r="534">
          <cell r="A534" t="str">
            <v>NCB599</v>
          </cell>
          <cell r="B534" t="str">
            <v>7.79%SIDBI SERIES IV UNSECURED BONDS (MATURITY - 19.04.2027)</v>
          </cell>
          <cell r="C534">
            <v>900</v>
          </cell>
          <cell r="D534">
            <v>0</v>
          </cell>
          <cell r="E534">
            <v>100000</v>
          </cell>
          <cell r="F534">
            <v>90000000</v>
          </cell>
          <cell r="G534">
            <v>100167.6655</v>
          </cell>
          <cell r="H534" t="str">
            <v xml:space="preserve"> </v>
          </cell>
          <cell r="I534">
            <v>90150898.950000003</v>
          </cell>
          <cell r="J534">
            <v>6.9869340000000002E-2</v>
          </cell>
        </row>
        <row r="535">
          <cell r="A535" t="str">
            <v>NCB603</v>
          </cell>
          <cell r="B535" t="str">
            <v xml:space="preserve">7.83%NABARD SERIES 24C UNSECURED BONDS (MATURITY-30.12.2026)  </v>
          </cell>
          <cell r="C535">
            <v>900</v>
          </cell>
          <cell r="D535">
            <v>4.4999999999999998E-2</v>
          </cell>
          <cell r="E535">
            <v>100000</v>
          </cell>
          <cell r="F535">
            <v>90000000</v>
          </cell>
          <cell r="G535">
            <v>100102.856</v>
          </cell>
          <cell r="H535" t="str">
            <v xml:space="preserve"> </v>
          </cell>
          <cell r="I535">
            <v>90092570.400000006</v>
          </cell>
          <cell r="J535">
            <v>6.9824129999999998E-2</v>
          </cell>
        </row>
        <row r="536">
          <cell r="A536" t="str">
            <v>NCB604</v>
          </cell>
          <cell r="B536" t="str">
            <v>7.81%SBI BASEL III  TIER 2 BONDS (MATURITY - 02.11.2038)</v>
          </cell>
          <cell r="C536">
            <v>12</v>
          </cell>
          <cell r="D536">
            <v>12000000000</v>
          </cell>
          <cell r="E536">
            <v>10000000</v>
          </cell>
          <cell r="F536">
            <v>120000000</v>
          </cell>
          <cell r="G536">
            <v>10166622.993000001</v>
          </cell>
          <cell r="H536" t="str">
            <v xml:space="preserve"> </v>
          </cell>
          <cell r="I536">
            <v>121999475.92000003</v>
          </cell>
          <cell r="J536">
            <v>9.4552830000000004E-2</v>
          </cell>
        </row>
        <row r="537">
          <cell r="A537" t="str">
            <v>NCB605</v>
          </cell>
          <cell r="B537" t="str">
            <v>7.71%REC LTD SERIES 227-B UNSECURED BONDS (MATURITY - 31.10.2033)</v>
          </cell>
          <cell r="C537">
            <v>470</v>
          </cell>
          <cell r="D537">
            <v>5.4736449817157</v>
          </cell>
          <cell r="E537">
            <v>100000.1</v>
          </cell>
          <cell r="F537">
            <v>47000047</v>
          </cell>
          <cell r="G537">
            <v>101914.4145</v>
          </cell>
          <cell r="H537" t="str">
            <v xml:space="preserve"> </v>
          </cell>
          <cell r="I537">
            <v>47899774.82</v>
          </cell>
          <cell r="J537">
            <v>3.71236E-2</v>
          </cell>
        </row>
        <row r="538">
          <cell r="A538" t="str">
            <v>NCB610</v>
          </cell>
          <cell r="B538" t="str">
            <v>7.68%CANARA BANK LTB SERIES II INFRA BONDS (MATURITY - 29.11.2033)</v>
          </cell>
          <cell r="C538">
            <v>1300</v>
          </cell>
          <cell r="D538">
            <v>2.9345372460496599</v>
          </cell>
          <cell r="E538">
            <v>100000</v>
          </cell>
          <cell r="F538">
            <v>130000000</v>
          </cell>
          <cell r="G538">
            <v>101517.6139</v>
          </cell>
          <cell r="H538" t="str">
            <v xml:space="preserve"> </v>
          </cell>
          <cell r="I538">
            <v>131972898.06999999</v>
          </cell>
          <cell r="J538">
            <v>0.1022825</v>
          </cell>
        </row>
        <row r="539">
          <cell r="A539" t="str">
            <v>NCB612</v>
          </cell>
          <cell r="B539" t="str">
            <v>7.68%BANK OF BARODA LTB SERIES II INFRA BONDS (MATURITY - 01.12.2033)</v>
          </cell>
          <cell r="C539">
            <v>1000</v>
          </cell>
          <cell r="D539">
            <v>2.5539778167463094</v>
          </cell>
          <cell r="E539">
            <v>100000</v>
          </cell>
          <cell r="F539">
            <v>100000000</v>
          </cell>
          <cell r="G539">
            <v>101987.3281</v>
          </cell>
          <cell r="H539" t="str">
            <v xml:space="preserve"> </v>
          </cell>
          <cell r="I539">
            <v>101987328.09999999</v>
          </cell>
          <cell r="J539">
            <v>7.9042890000000005E-2</v>
          </cell>
        </row>
        <row r="540">
          <cell r="A540" t="str">
            <v>NCB613</v>
          </cell>
          <cell r="B540" t="str">
            <v>8.40%CANARA BANK BASEL III  AT I BONDS (CALL OPTION 11.12.2028)</v>
          </cell>
          <cell r="C540">
            <v>10</v>
          </cell>
          <cell r="D540">
            <v>2.2573363431151199</v>
          </cell>
          <cell r="E540">
            <v>10000000</v>
          </cell>
          <cell r="F540">
            <v>100000000</v>
          </cell>
          <cell r="G540">
            <v>10026622.309</v>
          </cell>
          <cell r="H540" t="str">
            <v xml:space="preserve"> </v>
          </cell>
          <cell r="I540">
            <v>100266223.09</v>
          </cell>
          <cell r="J540">
            <v>7.7708990000000006E-2</v>
          </cell>
        </row>
        <row r="541">
          <cell r="A541" t="str">
            <v>NCB614</v>
          </cell>
          <cell r="B541" t="str">
            <v xml:space="preserve">7.67%IRFC SERIES 174 UNSECURED BONDS (MATURITY - 15.12.2033)  </v>
          </cell>
          <cell r="C541">
            <v>1200</v>
          </cell>
          <cell r="D541">
            <v>12000000000</v>
          </cell>
          <cell r="E541">
            <v>100000.1</v>
          </cell>
          <cell r="F541">
            <v>120000120</v>
          </cell>
          <cell r="G541">
            <v>101713.36780000001</v>
          </cell>
          <cell r="H541" t="str">
            <v xml:space="preserve"> </v>
          </cell>
          <cell r="I541">
            <v>122056041.35999997</v>
          </cell>
          <cell r="J541">
            <v>9.4596669999999994E-2</v>
          </cell>
        </row>
        <row r="542">
          <cell r="A542" t="str">
            <v>NCB615</v>
          </cell>
          <cell r="B542" t="str">
            <v>7.69%PFC SERIES 235 UNSECURED BONDS (MATURITY - 15.12.2038)</v>
          </cell>
          <cell r="C542">
            <v>500</v>
          </cell>
          <cell r="D542">
            <v>0.435631142399108</v>
          </cell>
          <cell r="E542">
            <v>100000</v>
          </cell>
          <cell r="F542">
            <v>50000000</v>
          </cell>
          <cell r="G542">
            <v>102765.80009999999</v>
          </cell>
          <cell r="H542" t="str">
            <v xml:space="preserve"> </v>
          </cell>
          <cell r="I542">
            <v>51382900.049999997</v>
          </cell>
          <cell r="J542">
            <v>3.9823110000000002E-2</v>
          </cell>
        </row>
        <row r="543">
          <cell r="A543" t="str">
            <v>NCB617</v>
          </cell>
          <cell r="B543" t="str">
            <v>7.71% HDFC BANK LTD UNSECURED INFRA BONDS (MATURITY - 20.12.2033)</v>
          </cell>
          <cell r="C543">
            <v>1000</v>
          </cell>
          <cell r="D543">
            <v>10.7118877204952</v>
          </cell>
          <cell r="E543">
            <v>100000</v>
          </cell>
          <cell r="F543">
            <v>100000000</v>
          </cell>
          <cell r="G543">
            <v>100587.6712</v>
          </cell>
          <cell r="H543" t="str">
            <v xml:space="preserve"> </v>
          </cell>
          <cell r="I543">
            <v>100587671.2</v>
          </cell>
          <cell r="J543">
            <v>7.7958120000000006E-2</v>
          </cell>
        </row>
        <row r="544">
          <cell r="A544" t="str">
            <v>NCB618</v>
          </cell>
          <cell r="B544" t="str">
            <v xml:space="preserve">7.75%BANK OF BARODA SERIES XXV UNSEC TIER II BONDS (CALL OPTION -21.12.28) </v>
          </cell>
          <cell r="C544">
            <v>12</v>
          </cell>
          <cell r="D544">
            <v>3.0647733800955801</v>
          </cell>
          <cell r="E544">
            <v>10000000</v>
          </cell>
          <cell r="F544">
            <v>120000000</v>
          </cell>
          <cell r="G544">
            <v>9990814.1689999998</v>
          </cell>
          <cell r="H544" t="str">
            <v xml:space="preserve"> </v>
          </cell>
          <cell r="I544">
            <v>119889770.03</v>
          </cell>
          <cell r="J544">
            <v>9.2917760000000002E-2</v>
          </cell>
        </row>
        <row r="545">
          <cell r="A545" t="str">
            <v>NCB619</v>
          </cell>
          <cell r="B545" t="str">
            <v>7.68%IREDA SERIES XV-C UNSECURED BONDS (MATURITY - 22.12.2033)</v>
          </cell>
          <cell r="C545">
            <v>1300</v>
          </cell>
          <cell r="D545">
            <v>2.2048846675712301</v>
          </cell>
          <cell r="E545">
            <v>100000</v>
          </cell>
          <cell r="F545">
            <v>130000000</v>
          </cell>
          <cell r="G545">
            <v>101163.7157</v>
          </cell>
          <cell r="H545" t="str">
            <v xml:space="preserve"> </v>
          </cell>
          <cell r="I545">
            <v>131512830.41</v>
          </cell>
          <cell r="J545">
            <v>0.10192594000000001</v>
          </cell>
        </row>
        <row r="546">
          <cell r="A546" t="str">
            <v>NCB620</v>
          </cell>
          <cell r="B546" t="str">
            <v>7.79% SIDBI SERIES VI UNSECURED BONDS (MATURITY - 14.05.2027)</v>
          </cell>
          <cell r="C546">
            <v>1000</v>
          </cell>
          <cell r="D546">
            <v>0</v>
          </cell>
          <cell r="E546">
            <v>100000</v>
          </cell>
          <cell r="F546">
            <v>100000000</v>
          </cell>
          <cell r="G546">
            <v>100157.6658</v>
          </cell>
          <cell r="H546" t="str">
            <v xml:space="preserve"> </v>
          </cell>
          <cell r="I546">
            <v>100157665.8</v>
          </cell>
          <cell r="J546">
            <v>7.7624849999999995E-2</v>
          </cell>
        </row>
        <row r="547">
          <cell r="A547" t="str">
            <v>NCB621</v>
          </cell>
          <cell r="B547" t="str">
            <v>7.65% PGCIL UNSECURED BONDS (MATURITY 11.01.2034)</v>
          </cell>
          <cell r="C547">
            <v>700</v>
          </cell>
          <cell r="D547">
            <v>0.16631656119753399</v>
          </cell>
          <cell r="E547">
            <v>100000.1</v>
          </cell>
          <cell r="F547">
            <v>70000070</v>
          </cell>
          <cell r="G547">
            <v>100540.77190000001</v>
          </cell>
          <cell r="H547" t="str">
            <v xml:space="preserve"> </v>
          </cell>
          <cell r="I547">
            <v>70378540.329999998</v>
          </cell>
          <cell r="J547">
            <v>5.4545240000000002E-2</v>
          </cell>
        </row>
        <row r="548">
          <cell r="A548" t="str">
            <v>NCB623</v>
          </cell>
          <cell r="B548" t="str">
            <v>8.34%STATE BANK OF INDIA BASEL III AT I BONDS (CALL OPTION - 19.01.2034)</v>
          </cell>
          <cell r="C548">
            <v>15</v>
          </cell>
          <cell r="D548">
            <v>15000000000</v>
          </cell>
          <cell r="E548">
            <v>10000000</v>
          </cell>
          <cell r="F548">
            <v>150000000</v>
          </cell>
          <cell r="G548">
            <v>10175987.825999999</v>
          </cell>
          <cell r="H548" t="str">
            <v xml:space="preserve"> </v>
          </cell>
          <cell r="I548">
            <v>152639817.38999999</v>
          </cell>
          <cell r="J548">
            <v>0.11829990999999999</v>
          </cell>
        </row>
        <row r="549">
          <cell r="A549" t="str">
            <v>NCB628</v>
          </cell>
          <cell r="B549" t="str">
            <v>8.40% CANARA BANK BASEL III PERPETUAL BONDS (CALL OPTION - 14.02.2029)</v>
          </cell>
          <cell r="C549">
            <v>5</v>
          </cell>
          <cell r="D549">
            <v>1.1286681715575599</v>
          </cell>
          <cell r="E549">
            <v>10000000</v>
          </cell>
          <cell r="F549">
            <v>50000000</v>
          </cell>
          <cell r="G549">
            <v>10029058.929</v>
          </cell>
          <cell r="H549" t="str">
            <v xml:space="preserve"> </v>
          </cell>
          <cell r="I549">
            <v>50145294.649999999</v>
          </cell>
          <cell r="J549">
            <v>3.886394E-2</v>
          </cell>
        </row>
        <row r="550">
          <cell r="A550" t="str">
            <v>NCB630</v>
          </cell>
          <cell r="B550" t="str">
            <v>7.59%IREDA SERIES XV-E UNSECURED BONDS (MATURITY - 23.02.2034)</v>
          </cell>
          <cell r="C550">
            <v>2500</v>
          </cell>
          <cell r="D550">
            <v>4.24016282225237</v>
          </cell>
          <cell r="E550">
            <v>100000</v>
          </cell>
          <cell r="F550">
            <v>250000000</v>
          </cell>
          <cell r="G550">
            <v>100583.4565</v>
          </cell>
          <cell r="H550" t="str">
            <v xml:space="preserve"> </v>
          </cell>
          <cell r="I550">
            <v>251458641.24999997</v>
          </cell>
          <cell r="J550">
            <v>0.19488712999999999</v>
          </cell>
        </row>
        <row r="551">
          <cell r="A551" t="str">
            <v>NCB634</v>
          </cell>
          <cell r="B551" t="str">
            <v>7.65%HDFC BANK UNSECURED INFRA BONDS (MATURITY - 20.03.2034)</v>
          </cell>
          <cell r="C551">
            <v>1200</v>
          </cell>
          <cell r="D551">
            <v>12.854265264594298</v>
          </cell>
          <cell r="E551">
            <v>100000</v>
          </cell>
          <cell r="F551">
            <v>120000000</v>
          </cell>
          <cell r="G551">
            <v>100212.1778</v>
          </cell>
          <cell r="H551" t="str">
            <v xml:space="preserve"> </v>
          </cell>
          <cell r="I551">
            <v>120254613.36</v>
          </cell>
          <cell r="J551">
            <v>9.3200519999999995E-2</v>
          </cell>
        </row>
        <row r="552">
          <cell r="A552" t="str">
            <v>NCB635</v>
          </cell>
          <cell r="B552" t="str">
            <v xml:space="preserve">7.57%IREDA LTD UNSECURED BONDS (MATURITY - 18.05.2029)   </v>
          </cell>
          <cell r="C552">
            <v>1300</v>
          </cell>
          <cell r="D552">
            <v>2.2048846675712301</v>
          </cell>
          <cell r="E552">
            <v>100000.1</v>
          </cell>
          <cell r="F552">
            <v>130000130</v>
          </cell>
          <cell r="G552">
            <v>100050.41220000001</v>
          </cell>
          <cell r="H552" t="str">
            <v xml:space="preserve"> </v>
          </cell>
          <cell r="I552">
            <v>130065535.86000003</v>
          </cell>
          <cell r="J552">
            <v>0.10080424</v>
          </cell>
        </row>
        <row r="553">
          <cell r="A553" t="str">
            <v>NCB636</v>
          </cell>
          <cell r="B553" t="str">
            <v>7.46% IRFC SERIES 178 UNSECURED BONDS (MATURITY - 18.06.2029)</v>
          </cell>
          <cell r="C553">
            <v>1000</v>
          </cell>
          <cell r="D553">
            <v>10000000000</v>
          </cell>
          <cell r="E553">
            <v>100000.1</v>
          </cell>
          <cell r="F553">
            <v>100000100</v>
          </cell>
          <cell r="G553">
            <v>99753.039399999994</v>
          </cell>
          <cell r="H553" t="str">
            <v xml:space="preserve"> </v>
          </cell>
          <cell r="I553">
            <v>99753039.400000006</v>
          </cell>
          <cell r="J553">
            <v>7.7311249999999998E-2</v>
          </cell>
        </row>
        <row r="554">
          <cell r="A554" t="str">
            <v>NCB639</v>
          </cell>
          <cell r="B554" t="str">
            <v>7.59%IREDA SERIES XV-H UNSECURED BONDS (MATURITY - 26.07.2034)</v>
          </cell>
          <cell r="C554">
            <v>700</v>
          </cell>
          <cell r="D554">
            <v>1.18724559023066</v>
          </cell>
          <cell r="E554">
            <v>100000.1</v>
          </cell>
          <cell r="F554">
            <v>70000070</v>
          </cell>
          <cell r="G554">
            <v>100641.3852</v>
          </cell>
          <cell r="H554" t="str">
            <v xml:space="preserve"> </v>
          </cell>
          <cell r="I554">
            <v>70448969.640000001</v>
          </cell>
          <cell r="J554">
            <v>5.459982E-2</v>
          </cell>
        </row>
        <row r="555">
          <cell r="A555" t="str">
            <v>NCB642</v>
          </cell>
          <cell r="B555" t="str">
            <v>7.55%PGCIL SERIES LXXVII UNSECURED BONDS (MATURITY - 23.04.2034)</v>
          </cell>
          <cell r="C555">
            <v>800</v>
          </cell>
          <cell r="D555">
            <v>0.19007606994003901</v>
          </cell>
          <cell r="E555">
            <v>100000</v>
          </cell>
          <cell r="F555">
            <v>80000000</v>
          </cell>
          <cell r="G555">
            <v>100194.9792</v>
          </cell>
          <cell r="H555" t="str">
            <v xml:space="preserve"> </v>
          </cell>
          <cell r="I555">
            <v>80155983.359999999</v>
          </cell>
          <cell r="J555">
            <v>6.2123020000000001E-2</v>
          </cell>
        </row>
        <row r="556">
          <cell r="A556" t="str">
            <v>NCB646</v>
          </cell>
          <cell r="B556" t="str">
            <v>7.64%NABARD SERIES 25B UNSECURED BONDS (MATURITY - 06.12.2029)</v>
          </cell>
          <cell r="C556">
            <v>1200</v>
          </cell>
          <cell r="D556">
            <v>0.06</v>
          </cell>
          <cell r="E556">
            <v>100000</v>
          </cell>
          <cell r="F556">
            <v>120000000</v>
          </cell>
          <cell r="G556">
            <v>100024.6314</v>
          </cell>
          <cell r="H556" t="str">
            <v xml:space="preserve"> </v>
          </cell>
          <cell r="I556">
            <v>120029557.68000002</v>
          </cell>
          <cell r="J556">
            <v>9.3026090000000006E-2</v>
          </cell>
        </row>
        <row r="557">
          <cell r="A557" t="str">
            <v>NCB647</v>
          </cell>
          <cell r="B557" t="str">
            <v>7.35%(SEMI)REC LTD UNSECTURED BONDS (MATURITY - 31.07.2034)</v>
          </cell>
          <cell r="C557">
            <v>1000</v>
          </cell>
          <cell r="D557">
            <v>11.646053152586598</v>
          </cell>
          <cell r="E557">
            <v>100000</v>
          </cell>
          <cell r="F557">
            <v>100000000</v>
          </cell>
          <cell r="G557">
            <v>100485.21249999999</v>
          </cell>
          <cell r="H557" t="str">
            <v xml:space="preserve"> </v>
          </cell>
          <cell r="I557">
            <v>100485212.5</v>
          </cell>
          <cell r="J557">
            <v>7.7878710000000004E-2</v>
          </cell>
        </row>
        <row r="558">
          <cell r="A558" t="str">
            <v>NCD204</v>
          </cell>
          <cell r="B558" t="str">
            <v xml:space="preserve">9.25% ICICI BANK LIMITED UNSEC.INFRA DEBENTURE 2024 (04.09.2024) </v>
          </cell>
          <cell r="C558">
            <v>15</v>
          </cell>
          <cell r="D558">
            <v>1500000000</v>
          </cell>
          <cell r="E558">
            <v>1048032</v>
          </cell>
          <cell r="F558">
            <v>15720480</v>
          </cell>
          <cell r="G558">
            <v>1002387.0763</v>
          </cell>
          <cell r="H558" t="str">
            <v xml:space="preserve"> </v>
          </cell>
          <cell r="I558">
            <v>15035806.140000001</v>
          </cell>
          <cell r="J558">
            <v>1.1653149999999999E-2</v>
          </cell>
        </row>
        <row r="559">
          <cell r="A559" t="str">
            <v>NCD215</v>
          </cell>
          <cell r="B559" t="str">
            <v xml:space="preserve">8.85% Unsec. Senior Infra  NCDs Axis Bank Ltd. 2024 (05.12.2024)          </v>
          </cell>
          <cell r="C559">
            <v>2</v>
          </cell>
          <cell r="D559">
            <v>200000000</v>
          </cell>
          <cell r="E559">
            <v>1014306</v>
          </cell>
          <cell r="F559">
            <v>2028612</v>
          </cell>
          <cell r="G559">
            <v>1002859.9793</v>
          </cell>
          <cell r="H559" t="str">
            <v xml:space="preserve"> </v>
          </cell>
          <cell r="I559">
            <v>2005719.96</v>
          </cell>
          <cell r="J559">
            <v>1.55449E-3</v>
          </cell>
        </row>
        <row r="560">
          <cell r="A560" t="str">
            <v>NCD222</v>
          </cell>
          <cell r="B560" t="str">
            <v xml:space="preserve">9.39% LIC HOUSING FINANCE LTD. SECURED NCDs 2024 (23.08.2024)  </v>
          </cell>
          <cell r="C560">
            <v>34</v>
          </cell>
          <cell r="D560">
            <v>3.5814883401486899</v>
          </cell>
          <cell r="E560">
            <v>1093300</v>
          </cell>
          <cell r="F560">
            <v>37172200</v>
          </cell>
          <cell r="G560">
            <v>1002246.4276000001</v>
          </cell>
          <cell r="H560" t="str">
            <v xml:space="preserve"> </v>
          </cell>
          <cell r="I560">
            <v>34076378.539999999</v>
          </cell>
          <cell r="J560">
            <v>2.6410099999999999E-2</v>
          </cell>
        </row>
        <row r="561">
          <cell r="A561" t="str">
            <v>NCD227</v>
          </cell>
          <cell r="B561" t="str">
            <v xml:space="preserve">8.49% SEC. NON CONVERTIBLE NTPC LTD NCDS (25.03.2025)           </v>
          </cell>
          <cell r="C561">
            <v>13600000</v>
          </cell>
          <cell r="D561">
            <v>6800000000</v>
          </cell>
          <cell r="E561">
            <v>5.2527047058823531</v>
          </cell>
          <cell r="F561">
            <v>71436784</v>
          </cell>
          <cell r="G561">
            <v>5.0311000000000003</v>
          </cell>
          <cell r="H561" t="str">
            <v xml:space="preserve"> </v>
          </cell>
          <cell r="I561">
            <v>68422960</v>
          </cell>
          <cell r="J561">
            <v>5.3029609999999998E-2</v>
          </cell>
        </row>
        <row r="562">
          <cell r="A562" t="str">
            <v>NCD231</v>
          </cell>
          <cell r="B562" t="str">
            <v xml:space="preserve">9.34% HDFC BANK LTD SER M018 UNSEC NCDs(MATURITY-28.08.2024)(EWHDFC)    </v>
          </cell>
          <cell r="C562">
            <v>3</v>
          </cell>
          <cell r="D562">
            <v>0.321356631614856</v>
          </cell>
          <cell r="E562">
            <v>1048992</v>
          </cell>
          <cell r="F562">
            <v>3146976</v>
          </cell>
          <cell r="G562">
            <v>1001742.7755</v>
          </cell>
          <cell r="H562" t="str">
            <v xml:space="preserve"> </v>
          </cell>
          <cell r="I562">
            <v>3005228.33</v>
          </cell>
          <cell r="J562">
            <v>2.32913E-3</v>
          </cell>
        </row>
        <row r="563">
          <cell r="A563" t="str">
            <v>NCD237</v>
          </cell>
          <cell r="B563" t="str">
            <v>9.47% LIC HOUSING FINANCE LTD. SECURED NCDs 2024 (23.08.2024)</v>
          </cell>
          <cell r="C563">
            <v>5</v>
          </cell>
          <cell r="D563">
            <v>0.52668946178657305</v>
          </cell>
          <cell r="E563">
            <v>1050935</v>
          </cell>
          <cell r="F563">
            <v>5254675</v>
          </cell>
          <cell r="G563">
            <v>1002358.0649999999</v>
          </cell>
          <cell r="H563" t="str">
            <v xml:space="preserve"> </v>
          </cell>
          <cell r="I563">
            <v>5011790.33</v>
          </cell>
          <cell r="J563">
            <v>3.88427E-3</v>
          </cell>
        </row>
        <row r="564">
          <cell r="A564" t="str">
            <v>NCD248</v>
          </cell>
          <cell r="B564" t="str">
            <v>9.20% UNSEC TIER II NCDs TATA CAPITAL HOUSING FINANCE LTD 2025 (19.09.2025)</v>
          </cell>
          <cell r="C564">
            <v>5</v>
          </cell>
          <cell r="D564">
            <v>500000000</v>
          </cell>
          <cell r="E564">
            <v>998800</v>
          </cell>
          <cell r="F564">
            <v>4994000</v>
          </cell>
          <cell r="G564">
            <v>1009104.7162</v>
          </cell>
          <cell r="H564" t="str">
            <v xml:space="preserve"> </v>
          </cell>
          <cell r="I564">
            <v>5045523.58</v>
          </cell>
          <cell r="J564">
            <v>3.9104099999999996E-3</v>
          </cell>
        </row>
        <row r="565">
          <cell r="A565" t="str">
            <v>NCD255</v>
          </cell>
          <cell r="B565" t="str">
            <v xml:space="preserve">8.99% UNSEC TIER II NCDs TATA CAPITAL HOUSING FINANCE LTD 2025 04.11.2025  </v>
          </cell>
          <cell r="C565">
            <v>10</v>
          </cell>
          <cell r="D565">
            <v>1000000000</v>
          </cell>
          <cell r="E565">
            <v>1000000</v>
          </cell>
          <cell r="F565">
            <v>10000000</v>
          </cell>
          <cell r="G565">
            <v>1007303.1909</v>
          </cell>
          <cell r="H565" t="str">
            <v xml:space="preserve"> </v>
          </cell>
          <cell r="I565">
            <v>10073031.91</v>
          </cell>
          <cell r="J565">
            <v>7.8068699999999996E-3</v>
          </cell>
        </row>
        <row r="566">
          <cell r="A566" t="str">
            <v>NCD258</v>
          </cell>
          <cell r="B566" t="str">
            <v xml:space="preserve">9.00% UNSEC TIER II NCDs TATA CAPITAL HOUSING FINANCE LTD 2025 15.12.2025  </v>
          </cell>
          <cell r="C566">
            <v>10</v>
          </cell>
          <cell r="D566">
            <v>1000000000</v>
          </cell>
          <cell r="E566">
            <v>1000000</v>
          </cell>
          <cell r="F566">
            <v>10000000</v>
          </cell>
          <cell r="G566">
            <v>1007981.383</v>
          </cell>
          <cell r="H566" t="str">
            <v xml:space="preserve"> </v>
          </cell>
          <cell r="I566">
            <v>10079813.83</v>
          </cell>
          <cell r="J566">
            <v>7.8121199999999997E-3</v>
          </cell>
        </row>
        <row r="567">
          <cell r="A567" t="str">
            <v>NCD268</v>
          </cell>
          <cell r="B567" t="str">
            <v xml:space="preserve">8.45%HDFC BAK LTD SER N008 UNSEC NCD(MATURITY-25.02.2025)(EWHDFC)          </v>
          </cell>
          <cell r="C567">
            <v>4</v>
          </cell>
          <cell r="D567">
            <v>0.214237754409904</v>
          </cell>
          <cell r="E567">
            <v>493551</v>
          </cell>
          <cell r="F567">
            <v>1974204</v>
          </cell>
          <cell r="G567">
            <v>501061.84740000003</v>
          </cell>
          <cell r="H567" t="str">
            <v xml:space="preserve"> </v>
          </cell>
          <cell r="I567">
            <v>2004247.39</v>
          </cell>
          <cell r="J567">
            <v>1.5533400000000001E-3</v>
          </cell>
        </row>
        <row r="568">
          <cell r="A568" t="str">
            <v>NCD272</v>
          </cell>
          <cell r="B568" t="str">
            <v xml:space="preserve">9.00% UNSEC TIER II NCDs TATA CAPITAL HSG. FINANCE LTD 2026 (13.03.2026)   </v>
          </cell>
          <cell r="C568">
            <v>10</v>
          </cell>
          <cell r="D568">
            <v>1000000000</v>
          </cell>
          <cell r="E568">
            <v>1000000</v>
          </cell>
          <cell r="F568">
            <v>10000000</v>
          </cell>
          <cell r="G568">
            <v>1009529.8138</v>
          </cell>
          <cell r="H568" t="str">
            <v xml:space="preserve"> </v>
          </cell>
          <cell r="I568">
            <v>10095298.140000001</v>
          </cell>
          <cell r="J568">
            <v>7.8241200000000004E-3</v>
          </cell>
        </row>
        <row r="569">
          <cell r="A569" t="str">
            <v>NCD280</v>
          </cell>
          <cell r="B569" t="str">
            <v xml:space="preserve">8.32%HDFC BANK LTD SER P007 UNSEC NCDs (MATURITY- 04.05.2026)(EWHDFC)    </v>
          </cell>
          <cell r="C569">
            <v>2</v>
          </cell>
          <cell r="D569">
            <v>2.1423775440990398</v>
          </cell>
          <cell r="E569">
            <v>10000000</v>
          </cell>
          <cell r="F569">
            <v>20000000</v>
          </cell>
          <cell r="G569">
            <v>10041529.265000001</v>
          </cell>
          <cell r="H569" t="str">
            <v xml:space="preserve"> </v>
          </cell>
          <cell r="I569">
            <v>20083058.530000001</v>
          </cell>
          <cell r="J569">
            <v>1.55649E-2</v>
          </cell>
        </row>
        <row r="570">
          <cell r="A570" t="str">
            <v>NCD286</v>
          </cell>
          <cell r="B570" t="str">
            <v xml:space="preserve">8.40% ICICI BANK LIMITED UNSEC.NCD 2026 (13.05.2026)     </v>
          </cell>
          <cell r="C570">
            <v>5</v>
          </cell>
          <cell r="D570">
            <v>500000000</v>
          </cell>
          <cell r="E570">
            <v>1000000</v>
          </cell>
          <cell r="F570">
            <v>5000000</v>
          </cell>
          <cell r="G570">
            <v>1010074.9162</v>
          </cell>
          <cell r="H570" t="str">
            <v xml:space="preserve"> </v>
          </cell>
          <cell r="I570">
            <v>5050374.58</v>
          </cell>
          <cell r="J570">
            <v>3.9141699999999998E-3</v>
          </cell>
        </row>
        <row r="571">
          <cell r="A571" t="str">
            <v>NCD289</v>
          </cell>
          <cell r="B571" t="str">
            <v xml:space="preserve">8.45%HDFC BANK LTD SER P012 UNSEC NCDs (MATURITY-18.05.2026)(EWHDFC)       </v>
          </cell>
          <cell r="C571">
            <v>10</v>
          </cell>
          <cell r="D571">
            <v>10.7118877204952</v>
          </cell>
          <cell r="E571">
            <v>10190090</v>
          </cell>
          <cell r="F571">
            <v>101900900</v>
          </cell>
          <cell r="G571">
            <v>10065188.392999999</v>
          </cell>
          <cell r="H571" t="str">
            <v xml:space="preserve"> </v>
          </cell>
          <cell r="I571">
            <v>100651883.93000001</v>
          </cell>
          <cell r="J571">
            <v>7.8007880000000002E-2</v>
          </cell>
        </row>
        <row r="572">
          <cell r="A572" t="str">
            <v>NCD296</v>
          </cell>
          <cell r="B572" t="str">
            <v>8.50% AXIS BANK LIMITED BASEL III  TIER II NCDS 2026 (27.05.2026)</v>
          </cell>
          <cell r="C572">
            <v>20</v>
          </cell>
          <cell r="D572">
            <v>2000000000</v>
          </cell>
          <cell r="E572">
            <v>1000000</v>
          </cell>
          <cell r="F572">
            <v>20000000</v>
          </cell>
          <cell r="G572">
            <v>995650.30579999997</v>
          </cell>
          <cell r="H572" t="str">
            <v xml:space="preserve"> </v>
          </cell>
          <cell r="I572">
            <v>19913006.120000001</v>
          </cell>
          <cell r="J572">
            <v>1.543311E-2</v>
          </cell>
        </row>
        <row r="573">
          <cell r="A573" t="str">
            <v>NCD299</v>
          </cell>
          <cell r="B573" t="str">
            <v xml:space="preserve">8.65% SECURED NCDS  APOLLO TYRES LTD. SERIES B  2025 (30042025) </v>
          </cell>
          <cell r="C573">
            <v>10</v>
          </cell>
          <cell r="D573">
            <v>1000000000</v>
          </cell>
          <cell r="E573">
            <v>1000000</v>
          </cell>
          <cell r="F573">
            <v>10000000</v>
          </cell>
          <cell r="G573">
            <v>1004427.7949</v>
          </cell>
          <cell r="H573" t="str">
            <v xml:space="preserve"> </v>
          </cell>
          <cell r="I573">
            <v>10044277.949999999</v>
          </cell>
          <cell r="J573">
            <v>7.7845800000000001E-3</v>
          </cell>
        </row>
        <row r="574">
          <cell r="A574" t="str">
            <v>NCD300</v>
          </cell>
          <cell r="B574" t="str">
            <v xml:space="preserve">8.65% SECURED NCDS  APOLLO TYRES LTD. SERIES C  2026 (30042026)  </v>
          </cell>
          <cell r="C574">
            <v>30</v>
          </cell>
          <cell r="D574">
            <v>3000000000</v>
          </cell>
          <cell r="E574">
            <v>1000000</v>
          </cell>
          <cell r="F574">
            <v>30000000</v>
          </cell>
          <cell r="G574">
            <v>1010219.5922</v>
          </cell>
          <cell r="H574" t="str">
            <v xml:space="preserve"> </v>
          </cell>
          <cell r="I574">
            <v>30306587.77</v>
          </cell>
          <cell r="J574">
            <v>2.3488410000000001E-2</v>
          </cell>
        </row>
        <row r="575">
          <cell r="A575" t="str">
            <v>NCD314</v>
          </cell>
          <cell r="B575" t="str">
            <v xml:space="preserve">7.90%HDFC BANK LTD SER Q003 UNSEC NCDs (MATURITY 24.08.2026)(EWHDFC)       </v>
          </cell>
          <cell r="C575">
            <v>5</v>
          </cell>
          <cell r="D575">
            <v>5.3559438602476099</v>
          </cell>
          <cell r="E575">
            <v>9389090</v>
          </cell>
          <cell r="F575">
            <v>46945450</v>
          </cell>
          <cell r="G575">
            <v>9968529.9859999996</v>
          </cell>
          <cell r="H575" t="str">
            <v xml:space="preserve"> </v>
          </cell>
          <cell r="I575">
            <v>49842649.929999992</v>
          </cell>
          <cell r="J575">
            <v>3.8629379999999998E-2</v>
          </cell>
        </row>
        <row r="576">
          <cell r="A576" t="str">
            <v>NCD315</v>
          </cell>
          <cell r="B576" t="str">
            <v xml:space="preserve">8.46%HDFC BANK LTD SER P-019 UNSEC NCD 2026 (24.06.2026)(EWHDFC)          </v>
          </cell>
          <cell r="C576">
            <v>1</v>
          </cell>
          <cell r="D576">
            <v>1.0711887720495199</v>
          </cell>
          <cell r="E576">
            <v>10310350</v>
          </cell>
          <cell r="F576">
            <v>10310350</v>
          </cell>
          <cell r="G576">
            <v>10073232.685000001</v>
          </cell>
          <cell r="H576" t="str">
            <v xml:space="preserve"> </v>
          </cell>
          <cell r="I576">
            <v>10073232.689999999</v>
          </cell>
          <cell r="J576">
            <v>7.8070199999999996E-3</v>
          </cell>
        </row>
        <row r="577">
          <cell r="A577" t="str">
            <v>NCD316</v>
          </cell>
          <cell r="B577" t="str">
            <v xml:space="preserve">7.53%  SEC ULTRA TECH CEMENT LTD. NCDs 2026 (21-08-2026)          </v>
          </cell>
          <cell r="C577">
            <v>47</v>
          </cell>
          <cell r="D577">
            <v>4700000000</v>
          </cell>
          <cell r="E577">
            <v>1006252.1063829787</v>
          </cell>
          <cell r="F577">
            <v>47293849</v>
          </cell>
          <cell r="G577">
            <v>996786.96849999996</v>
          </cell>
          <cell r="H577" t="str">
            <v xml:space="preserve"> </v>
          </cell>
          <cell r="I577">
            <v>46848987.520000003</v>
          </cell>
          <cell r="J577">
            <v>3.6309210000000001E-2</v>
          </cell>
        </row>
        <row r="578">
          <cell r="A578" t="str">
            <v>NCD317</v>
          </cell>
          <cell r="B578" t="str">
            <v xml:space="preserve">7.95% SENIOR UNSEC. INFRA NCDs  HDFC BANK LTD. 2026 (21.09.2026           </v>
          </cell>
          <cell r="C578">
            <v>160</v>
          </cell>
          <cell r="D578">
            <v>17.139020352792301</v>
          </cell>
          <cell r="E578">
            <v>983959.25</v>
          </cell>
          <cell r="F578">
            <v>157433480</v>
          </cell>
          <cell r="G578">
            <v>997875.42890000006</v>
          </cell>
          <cell r="H578" t="str">
            <v xml:space="preserve"> </v>
          </cell>
          <cell r="I578">
            <v>159660068.62</v>
          </cell>
          <cell r="J578">
            <v>0.12374079</v>
          </cell>
        </row>
        <row r="579">
          <cell r="A579" t="str">
            <v>NCD318</v>
          </cell>
          <cell r="B579" t="str">
            <v>7.57% UNSECURED NCDS MAHINDRA &amp; MAHINDRA  LTD. 2026 (25.09.2026)</v>
          </cell>
          <cell r="C579">
            <v>15</v>
          </cell>
          <cell r="D579">
            <v>0.51086438253525002</v>
          </cell>
          <cell r="E579">
            <v>1000000</v>
          </cell>
          <cell r="F579">
            <v>15000000</v>
          </cell>
          <cell r="G579">
            <v>996504.72279999999</v>
          </cell>
          <cell r="H579" t="str">
            <v xml:space="preserve"> </v>
          </cell>
          <cell r="I579">
            <v>14947570.84</v>
          </cell>
          <cell r="J579">
            <v>1.158476E-2</v>
          </cell>
        </row>
        <row r="580">
          <cell r="A580" t="str">
            <v>NCD332</v>
          </cell>
          <cell r="B580" t="str">
            <v xml:space="preserve">7.47% ICICI BANK LIMITED UNSEC. INFRA  DEBENTURES 2027 (25.06.2027)  </v>
          </cell>
          <cell r="C580">
            <v>20</v>
          </cell>
          <cell r="D580">
            <v>2000000000</v>
          </cell>
          <cell r="E580">
            <v>1000000</v>
          </cell>
          <cell r="F580">
            <v>20000000</v>
          </cell>
          <cell r="G580">
            <v>992772.38589999999</v>
          </cell>
          <cell r="H580" t="str">
            <v xml:space="preserve"> </v>
          </cell>
          <cell r="I580">
            <v>19855447.719999999</v>
          </cell>
          <cell r="J580">
            <v>1.5388499999999999E-2</v>
          </cell>
        </row>
        <row r="581">
          <cell r="A581" t="str">
            <v>NCD333</v>
          </cell>
          <cell r="B581" t="str">
            <v>7.83% LIC HOUSING FINANCE LTD. SECURED NCDs 2026 (25.09.2026)</v>
          </cell>
          <cell r="C581">
            <v>30</v>
          </cell>
          <cell r="D581">
            <v>3.1601367707194399</v>
          </cell>
          <cell r="E581">
            <v>1020626</v>
          </cell>
          <cell r="F581">
            <v>30618780</v>
          </cell>
          <cell r="G581">
            <v>996479.75210000004</v>
          </cell>
          <cell r="H581" t="str">
            <v xml:space="preserve"> </v>
          </cell>
          <cell r="I581">
            <v>29894392.559999999</v>
          </cell>
          <cell r="J581">
            <v>2.3168950000000001E-2</v>
          </cell>
        </row>
        <row r="582">
          <cell r="A582" t="str">
            <v>NCD340</v>
          </cell>
          <cell r="B582" t="str">
            <v xml:space="preserve">7.75% LIC HOUSING FINANCE LTD. SECURED NCDs 2027 (23.11.2027) </v>
          </cell>
          <cell r="C582">
            <v>50</v>
          </cell>
          <cell r="D582">
            <v>5.2668946178657299</v>
          </cell>
          <cell r="E582">
            <v>1000000</v>
          </cell>
          <cell r="F582">
            <v>50000000</v>
          </cell>
          <cell r="G582">
            <v>994098.03240000003</v>
          </cell>
          <cell r="H582" t="str">
            <v xml:space="preserve"> </v>
          </cell>
          <cell r="I582">
            <v>49704901.619999997</v>
          </cell>
          <cell r="J582">
            <v>3.852262E-2</v>
          </cell>
        </row>
        <row r="583">
          <cell r="A583" t="str">
            <v>NCD356</v>
          </cell>
          <cell r="B583" t="str">
            <v>9.30% SEC L&amp;T INFRA DEBT LTD.NCDs2024 (05.07.2024)</v>
          </cell>
          <cell r="C583">
            <v>40</v>
          </cell>
          <cell r="D583">
            <v>0</v>
          </cell>
          <cell r="E583">
            <v>1000000</v>
          </cell>
          <cell r="F583">
            <v>40000000</v>
          </cell>
          <cell r="G583">
            <v>1000161.2565</v>
          </cell>
          <cell r="H583" t="str">
            <v xml:space="preserve"> </v>
          </cell>
          <cell r="I583">
            <v>40006450.259999998</v>
          </cell>
          <cell r="J583">
            <v>3.1006059999999998E-2</v>
          </cell>
        </row>
        <row r="584">
          <cell r="A584" t="str">
            <v>NCD363</v>
          </cell>
          <cell r="B584" t="str">
            <v xml:space="preserve">9.05% HDFC BANK LTD SER U001 UNSEC NCDs (MATURITY-16.10.2028)(EWHDFC)      </v>
          </cell>
          <cell r="C584">
            <v>100</v>
          </cell>
          <cell r="D584">
            <v>10.7118877204952</v>
          </cell>
          <cell r="E584">
            <v>1006099.5</v>
          </cell>
          <cell r="F584">
            <v>100609950</v>
          </cell>
          <cell r="G584">
            <v>1039492.6317</v>
          </cell>
          <cell r="H584" t="str">
            <v xml:space="preserve"> </v>
          </cell>
          <cell r="I584">
            <v>103949263.17</v>
          </cell>
          <cell r="J584">
            <v>8.056344E-2</v>
          </cell>
        </row>
        <row r="585">
          <cell r="A585" t="str">
            <v>NCD365</v>
          </cell>
          <cell r="B585" t="str">
            <v xml:space="preserve">9.00% HDFC BANK LTD SER U005 UNSEC NCDs (MATURITY-29.11.2028)(EWHDFC)     </v>
          </cell>
          <cell r="C585">
            <v>20</v>
          </cell>
          <cell r="D585">
            <v>2.1423775440990398</v>
          </cell>
          <cell r="E585">
            <v>1012232</v>
          </cell>
          <cell r="F585">
            <v>20244640</v>
          </cell>
          <cell r="G585">
            <v>1038522.7602</v>
          </cell>
          <cell r="H585" t="str">
            <v xml:space="preserve"> </v>
          </cell>
          <cell r="I585">
            <v>20770455.199999999</v>
          </cell>
          <cell r="J585">
            <v>1.6097650000000002E-2</v>
          </cell>
        </row>
        <row r="586">
          <cell r="A586" t="str">
            <v>NCD366</v>
          </cell>
          <cell r="B586" t="str">
            <v xml:space="preserve">8.60% UNSEC. NCDs AXIS BANK INFRA BOND 2028(28.12.2028)    </v>
          </cell>
          <cell r="C586">
            <v>50</v>
          </cell>
          <cell r="D586">
            <v>5000000000</v>
          </cell>
          <cell r="E586">
            <v>1000000</v>
          </cell>
          <cell r="F586">
            <v>50000000</v>
          </cell>
          <cell r="G586">
            <v>1031980.6573</v>
          </cell>
          <cell r="H586" t="str">
            <v xml:space="preserve"> </v>
          </cell>
          <cell r="I586">
            <v>51599032.869999997</v>
          </cell>
          <cell r="J586">
            <v>3.9990619999999998E-2</v>
          </cell>
        </row>
        <row r="587">
          <cell r="A587" t="str">
            <v>NCD368</v>
          </cell>
          <cell r="B587" t="str">
            <v xml:space="preserve">8.44% UNSEC INFRA NCDS HDFC BANK   BONDS(28.12.2028)  </v>
          </cell>
          <cell r="C587">
            <v>60</v>
          </cell>
          <cell r="D587">
            <v>6.4271326322971296</v>
          </cell>
          <cell r="E587">
            <v>992147</v>
          </cell>
          <cell r="F587">
            <v>59528820</v>
          </cell>
          <cell r="G587">
            <v>1023850.8495</v>
          </cell>
          <cell r="H587" t="str">
            <v xml:space="preserve"> </v>
          </cell>
          <cell r="I587">
            <v>61431050.969999991</v>
          </cell>
          <cell r="J587">
            <v>4.7610699999999999E-2</v>
          </cell>
        </row>
        <row r="588">
          <cell r="A588" t="str">
            <v>NCD370</v>
          </cell>
          <cell r="B588" t="str">
            <v xml:space="preserve">8.55%HDFC BANK LTD SER V-004 UNSEC NCDs(MATURITY-27.03.2029)(EWHDFC)    </v>
          </cell>
          <cell r="C588">
            <v>40</v>
          </cell>
          <cell r="D588">
            <v>4.2847550881980796</v>
          </cell>
          <cell r="E588">
            <v>1000000</v>
          </cell>
          <cell r="F588">
            <v>40000000</v>
          </cell>
          <cell r="G588">
            <v>1023900.8748</v>
          </cell>
          <cell r="H588" t="str">
            <v xml:space="preserve"> </v>
          </cell>
          <cell r="I588">
            <v>40956034.990000002</v>
          </cell>
          <cell r="J588">
            <v>3.1742010000000001E-2</v>
          </cell>
        </row>
        <row r="589">
          <cell r="A589" t="str">
            <v>NCD402</v>
          </cell>
          <cell r="B589" t="str">
            <v xml:space="preserve">7.75% LIC HOUSING FINANCE LTD. SECURED NCDs 2024 OPT II (23.07.24)        </v>
          </cell>
          <cell r="C589">
            <v>200</v>
          </cell>
          <cell r="D589">
            <v>21.067578471462902</v>
          </cell>
          <cell r="E589">
            <v>1000000</v>
          </cell>
          <cell r="F589">
            <v>200000000</v>
          </cell>
          <cell r="G589">
            <v>999962.6679</v>
          </cell>
          <cell r="H589" t="str">
            <v xml:space="preserve"> </v>
          </cell>
          <cell r="I589">
            <v>199992533.58000001</v>
          </cell>
          <cell r="J589">
            <v>0.15499952</v>
          </cell>
        </row>
        <row r="590">
          <cell r="A590" t="str">
            <v>NCD404</v>
          </cell>
          <cell r="B590" t="str">
            <v xml:space="preserve">7.41% UNSEC. INDIAN OIL CORPORATION LTD (22.10.2029)  </v>
          </cell>
          <cell r="C590">
            <v>245</v>
          </cell>
          <cell r="D590">
            <v>24500000000</v>
          </cell>
          <cell r="E590">
            <v>994416.91836734698</v>
          </cell>
          <cell r="F590">
            <v>243632145</v>
          </cell>
          <cell r="G590">
            <v>997293.4412</v>
          </cell>
          <cell r="H590" t="str">
            <v xml:space="preserve"> </v>
          </cell>
          <cell r="I590">
            <v>244336893.09000003</v>
          </cell>
          <cell r="J590">
            <v>0.18936758000000001</v>
          </cell>
        </row>
        <row r="591">
          <cell r="A591" t="str">
            <v>NCD405</v>
          </cell>
          <cell r="B591" t="str">
            <v xml:space="preserve">7.50%HDFC BANK LTD SER W-006 UNSEC NCDs (MATURITY-8.01.2025)(EWHDFC)     </v>
          </cell>
          <cell r="C591">
            <v>150</v>
          </cell>
          <cell r="D591">
            <v>16.067831580742801</v>
          </cell>
          <cell r="E591">
            <v>1000000</v>
          </cell>
          <cell r="F591">
            <v>150000000</v>
          </cell>
          <cell r="G591">
            <v>997080.00269999995</v>
          </cell>
          <cell r="H591" t="str">
            <v xml:space="preserve"> </v>
          </cell>
          <cell r="I591">
            <v>149562000.41</v>
          </cell>
          <cell r="J591">
            <v>0.11591451999999999</v>
          </cell>
        </row>
        <row r="592">
          <cell r="A592" t="str">
            <v>NCD409</v>
          </cell>
          <cell r="B592" t="str">
            <v xml:space="preserve">7.65% UNSEC. NCDs AXIS BANK INFRA BONDS SERIES 5 2027(30.01.2027)   </v>
          </cell>
          <cell r="C592">
            <v>100</v>
          </cell>
          <cell r="D592">
            <v>10000000000</v>
          </cell>
          <cell r="E592">
            <v>993978.06</v>
          </cell>
          <cell r="F592">
            <v>99397806</v>
          </cell>
          <cell r="G592">
            <v>996816.37569999998</v>
          </cell>
          <cell r="H592" t="str">
            <v xml:space="preserve"> </v>
          </cell>
          <cell r="I592">
            <v>99681637.569999993</v>
          </cell>
          <cell r="J592">
            <v>7.7255920000000006E-2</v>
          </cell>
        </row>
        <row r="593">
          <cell r="A593" t="str">
            <v>NCD410</v>
          </cell>
          <cell r="B593" t="str">
            <v xml:space="preserve">710% ICICI BANK LTD UNSEC BASEL III  BONDS-Series DEF20T2(17.02.2025)   </v>
          </cell>
          <cell r="C593">
            <v>200</v>
          </cell>
          <cell r="D593">
            <v>20000000000</v>
          </cell>
          <cell r="E593">
            <v>1000000</v>
          </cell>
          <cell r="F593">
            <v>200000000</v>
          </cell>
          <cell r="G593">
            <v>989902.58369999996</v>
          </cell>
          <cell r="H593" t="str">
            <v xml:space="preserve"> </v>
          </cell>
          <cell r="I593">
            <v>197980516.74000001</v>
          </cell>
          <cell r="J593">
            <v>0.15344015999999999</v>
          </cell>
        </row>
        <row r="594">
          <cell r="A594" t="str">
            <v>NCD411</v>
          </cell>
          <cell r="B594" t="str">
            <v xml:space="preserve">7.40%HDFC BK LTD SER W010 UNSEC NCDs(MATURITY 28.02.2030)(EWHDFC)          </v>
          </cell>
          <cell r="C594">
            <v>250</v>
          </cell>
          <cell r="D594">
            <v>26.779719301238</v>
          </cell>
          <cell r="E594">
            <v>978554.4</v>
          </cell>
          <cell r="F594">
            <v>244638600</v>
          </cell>
          <cell r="G594">
            <v>977222.33089999994</v>
          </cell>
          <cell r="H594" t="str">
            <v xml:space="preserve"> </v>
          </cell>
          <cell r="I594">
            <v>244305582.72999999</v>
          </cell>
          <cell r="J594">
            <v>0.18934330999999999</v>
          </cell>
        </row>
        <row r="595">
          <cell r="A595" t="str">
            <v>NCD412</v>
          </cell>
          <cell r="B595" t="str">
            <v>7.03% UNSEC. HINDUSTAN PETROLEUM CORPORATION NCD SERIES III (12.04.2030)</v>
          </cell>
          <cell r="C595">
            <v>150</v>
          </cell>
          <cell r="D595">
            <v>15000000000</v>
          </cell>
          <cell r="E595">
            <v>1000000</v>
          </cell>
          <cell r="F595">
            <v>150000000</v>
          </cell>
          <cell r="G595">
            <v>976826.95860000001</v>
          </cell>
          <cell r="H595" t="str">
            <v xml:space="preserve"> </v>
          </cell>
          <cell r="I595">
            <v>146524043.78999999</v>
          </cell>
          <cell r="J595">
            <v>0.11356003000000001</v>
          </cell>
        </row>
        <row r="596">
          <cell r="A596" t="str">
            <v>NCD416</v>
          </cell>
          <cell r="B596" t="str">
            <v xml:space="preserve">7.25% HDFC BANK LTD SER X006 UNSEC NCDs (MATURITY-17.06.2030)(EWHDFC)      </v>
          </cell>
          <cell r="C596">
            <v>120</v>
          </cell>
          <cell r="D596">
            <v>12.854265264594298</v>
          </cell>
          <cell r="E596">
            <v>1001276.3666666667</v>
          </cell>
          <cell r="F596">
            <v>120153164</v>
          </cell>
          <cell r="G596">
            <v>969903.8051</v>
          </cell>
          <cell r="H596" t="str">
            <v xml:space="preserve"> </v>
          </cell>
          <cell r="I596">
            <v>116388456.61</v>
          </cell>
          <cell r="J596">
            <v>9.0204140000000002E-2</v>
          </cell>
        </row>
        <row r="597">
          <cell r="A597" t="str">
            <v>NCD417</v>
          </cell>
          <cell r="B597" t="str">
            <v>8.70% SEC LIC HOUSING NFINANCE LTD((23.03.2029)</v>
          </cell>
          <cell r="C597">
            <v>200</v>
          </cell>
          <cell r="D597">
            <v>21.067578471462902</v>
          </cell>
          <cell r="E597">
            <v>1107007</v>
          </cell>
          <cell r="F597">
            <v>221401400</v>
          </cell>
          <cell r="G597">
            <v>1032322.9539</v>
          </cell>
          <cell r="H597" t="str">
            <v xml:space="preserve"> </v>
          </cell>
          <cell r="I597">
            <v>206464590.78</v>
          </cell>
          <cell r="J597">
            <v>0.16001554000000001</v>
          </cell>
        </row>
        <row r="598">
          <cell r="A598" t="str">
            <v>NCD419</v>
          </cell>
          <cell r="B598" t="str">
            <v>5.40%UNSEC  INDIAN OIL CORPORATION LTD(11.04.2025)</v>
          </cell>
          <cell r="C598">
            <v>250</v>
          </cell>
          <cell r="D598">
            <v>25000000000</v>
          </cell>
          <cell r="E598">
            <v>996058</v>
          </cell>
          <cell r="F598">
            <v>249014500</v>
          </cell>
          <cell r="G598">
            <v>984519.34459999995</v>
          </cell>
          <cell r="H598" t="str">
            <v xml:space="preserve"> </v>
          </cell>
          <cell r="I598">
            <v>246129836.15000004</v>
          </cell>
          <cell r="J598">
            <v>0.19075716000000001</v>
          </cell>
        </row>
        <row r="599">
          <cell r="A599" t="str">
            <v>NCD422</v>
          </cell>
          <cell r="B599" t="str">
            <v xml:space="preserve">6.85% ICICI PRUDENTIAL LIFE INSURANCE CO LTD UNSECURED NCDS (MAT 06.11.30) </v>
          </cell>
          <cell r="C599">
            <v>250</v>
          </cell>
          <cell r="D599">
            <v>0</v>
          </cell>
          <cell r="E599">
            <v>1000000</v>
          </cell>
          <cell r="F599">
            <v>250000000</v>
          </cell>
          <cell r="G599">
            <v>971518.11569999997</v>
          </cell>
          <cell r="H599" t="str">
            <v xml:space="preserve"> </v>
          </cell>
          <cell r="I599">
            <v>242879528.93000004</v>
          </cell>
          <cell r="J599">
            <v>0.18823809</v>
          </cell>
        </row>
        <row r="600">
          <cell r="A600" t="str">
            <v>NCD425</v>
          </cell>
          <cell r="B600" t="str">
            <v xml:space="preserve">6.83%HDFC BANK LTD SER Y-005 UNSEC NCDs(MATURITY- 08.01.2031)(EWHDFC)      </v>
          </cell>
          <cell r="C600">
            <v>200</v>
          </cell>
          <cell r="D600">
            <v>21.423775440990401</v>
          </cell>
          <cell r="E600">
            <v>990914</v>
          </cell>
          <cell r="F600">
            <v>198182800</v>
          </cell>
          <cell r="G600">
            <v>946364.91449999996</v>
          </cell>
          <cell r="H600" t="str">
            <v xml:space="preserve"> </v>
          </cell>
          <cell r="I600">
            <v>189272982.90000001</v>
          </cell>
          <cell r="J600">
            <v>0.14669159000000001</v>
          </cell>
        </row>
        <row r="601">
          <cell r="A601" t="str">
            <v>NCD426</v>
          </cell>
          <cell r="B601" t="str">
            <v xml:space="preserve">5.60% INDIAN OIL CORPORATION  LTD UNSECURED NCDS (MATURITY 23.01.2026) </v>
          </cell>
          <cell r="C601">
            <v>200</v>
          </cell>
          <cell r="D601">
            <v>20000000000</v>
          </cell>
          <cell r="E601">
            <v>987513</v>
          </cell>
          <cell r="F601">
            <v>197502600</v>
          </cell>
          <cell r="G601">
            <v>971510.60430000001</v>
          </cell>
          <cell r="H601" t="str">
            <v xml:space="preserve"> </v>
          </cell>
          <cell r="I601">
            <v>194302120.86000001</v>
          </cell>
          <cell r="J601">
            <v>0.15058930000000001</v>
          </cell>
        </row>
        <row r="602">
          <cell r="A602" t="str">
            <v>NCD427</v>
          </cell>
          <cell r="B602" t="str">
            <v xml:space="preserve">6.63% HPCL UNSECURED NCDS (MATURITY 11.04.2031) </v>
          </cell>
          <cell r="C602">
            <v>200</v>
          </cell>
          <cell r="D602">
            <v>20000000000</v>
          </cell>
          <cell r="E602">
            <v>1000000</v>
          </cell>
          <cell r="F602">
            <v>200000000</v>
          </cell>
          <cell r="G602">
            <v>953320.84210000001</v>
          </cell>
          <cell r="H602" t="str">
            <v xml:space="preserve"> </v>
          </cell>
          <cell r="I602">
            <v>190664168.41999999</v>
          </cell>
          <cell r="J602">
            <v>0.14776979000000001</v>
          </cell>
        </row>
        <row r="603">
          <cell r="A603" t="str">
            <v>NCD429</v>
          </cell>
          <cell r="B603" t="str">
            <v xml:space="preserve">6.88%HDFC BANK LTD SER Z002 UNSEC NCDs (MATURITY 16.06.2031)(EWHDFC)       </v>
          </cell>
          <cell r="C603">
            <v>350</v>
          </cell>
          <cell r="D603">
            <v>37.491607021733202</v>
          </cell>
          <cell r="E603">
            <v>992681.43142857146</v>
          </cell>
          <cell r="F603">
            <v>347438501</v>
          </cell>
          <cell r="G603">
            <v>946829.76009999996</v>
          </cell>
          <cell r="H603" t="str">
            <v xml:space="preserve"> </v>
          </cell>
          <cell r="I603">
            <v>331390416.04000002</v>
          </cell>
          <cell r="J603">
            <v>0.25683636999999998</v>
          </cell>
        </row>
        <row r="604">
          <cell r="A604" t="str">
            <v>NCD430</v>
          </cell>
          <cell r="B604" t="str">
            <v>6.97% NABARD NCD SERIES LTIF6A NON PRIORITY SECTOR NCDS (MATURITY 29/07/36)</v>
          </cell>
          <cell r="C604">
            <v>100</v>
          </cell>
          <cell r="D604">
            <v>0.05</v>
          </cell>
          <cell r="E604">
            <v>1000000</v>
          </cell>
          <cell r="F604">
            <v>100000000</v>
          </cell>
          <cell r="G604">
            <v>961663.89179999998</v>
          </cell>
          <cell r="H604" t="str">
            <v xml:space="preserve"> </v>
          </cell>
          <cell r="I604">
            <v>96166389.180000007</v>
          </cell>
          <cell r="J604">
            <v>7.4531509999999995E-2</v>
          </cell>
        </row>
        <row r="605">
          <cell r="A605" t="str">
            <v>NCD435</v>
          </cell>
          <cell r="B605" t="str">
            <v xml:space="preserve">7.05% HDFC BANK LTD SER AA-001 UNSEC NCDs(MATURITY-01.12.2031)(EWHDFC)  </v>
          </cell>
          <cell r="C605">
            <v>150</v>
          </cell>
          <cell r="D605">
            <v>16.067831580742801</v>
          </cell>
          <cell r="E605">
            <v>1000000</v>
          </cell>
          <cell r="F605">
            <v>150000000</v>
          </cell>
          <cell r="G605">
            <v>952936.23049999995</v>
          </cell>
          <cell r="H605" t="str">
            <v xml:space="preserve"> </v>
          </cell>
          <cell r="I605">
            <v>142940434.58000001</v>
          </cell>
          <cell r="J605">
            <v>0.11078263000000001</v>
          </cell>
        </row>
        <row r="606">
          <cell r="A606" t="str">
            <v>NCD436</v>
          </cell>
          <cell r="B606" t="str">
            <v>6.74% NTPC UNSECURED DEBENTURES (MATURITY - 14.04.2032)</v>
          </cell>
          <cell r="C606">
            <v>100</v>
          </cell>
          <cell r="D606">
            <v>10000000000</v>
          </cell>
          <cell r="E606">
            <v>1000000</v>
          </cell>
          <cell r="F606">
            <v>100000000</v>
          </cell>
          <cell r="G606">
            <v>963897.42810000002</v>
          </cell>
          <cell r="H606" t="str">
            <v xml:space="preserve"> </v>
          </cell>
          <cell r="I606">
            <v>96389742.810000002</v>
          </cell>
          <cell r="J606">
            <v>7.4704610000000005E-2</v>
          </cell>
        </row>
        <row r="607">
          <cell r="A607" t="str">
            <v>NCD437</v>
          </cell>
          <cell r="B607" t="str">
            <v>6.99% AXIS BANK LTD UNSECURED DEBENTURES (MATURITY - 22.12.2031)</v>
          </cell>
          <cell r="C607">
            <v>100</v>
          </cell>
          <cell r="D607">
            <v>10000000000</v>
          </cell>
          <cell r="E607">
            <v>1000000</v>
          </cell>
          <cell r="F607">
            <v>100000000</v>
          </cell>
          <cell r="G607">
            <v>960082.59479999996</v>
          </cell>
          <cell r="H607" t="str">
            <v xml:space="preserve"> </v>
          </cell>
          <cell r="I607">
            <v>96008259.480000004</v>
          </cell>
          <cell r="J607">
            <v>7.4408950000000001E-2</v>
          </cell>
        </row>
        <row r="608">
          <cell r="A608" t="str">
            <v>NCD439</v>
          </cell>
          <cell r="B608" t="str">
            <v xml:space="preserve">6.14% INDIAN OIL SERIES XXI UNSEC DEBENTURES (MATURITY - 18.02.2027) </v>
          </cell>
          <cell r="C608">
            <v>100</v>
          </cell>
          <cell r="D608">
            <v>10000000000</v>
          </cell>
          <cell r="E608">
            <v>1000000</v>
          </cell>
          <cell r="F608">
            <v>100000000</v>
          </cell>
          <cell r="G608">
            <v>967525.89150000003</v>
          </cell>
          <cell r="H608" t="str">
            <v xml:space="preserve"> </v>
          </cell>
          <cell r="I608">
            <v>96752589.150000006</v>
          </cell>
          <cell r="J608">
            <v>7.4985830000000003E-2</v>
          </cell>
        </row>
        <row r="609">
          <cell r="A609" t="str">
            <v>NCD440</v>
          </cell>
          <cell r="B609" t="str">
            <v xml:space="preserve">5.59% HUDCO UNSECURED DEBENTURES (MATURITY - 04.03.2025)  </v>
          </cell>
          <cell r="C609">
            <v>150</v>
          </cell>
          <cell r="D609">
            <v>0.74928817623257904</v>
          </cell>
          <cell r="E609">
            <v>1000000</v>
          </cell>
          <cell r="F609">
            <v>150000000</v>
          </cell>
          <cell r="G609">
            <v>987032.64839999995</v>
          </cell>
          <cell r="H609" t="str">
            <v xml:space="preserve"> </v>
          </cell>
          <cell r="I609">
            <v>148054897.25999999</v>
          </cell>
          <cell r="J609">
            <v>0.11474648</v>
          </cell>
        </row>
        <row r="610">
          <cell r="A610" t="str">
            <v>NCD441</v>
          </cell>
          <cell r="B610" t="str">
            <v xml:space="preserve">5.90%HDFC BANK LTD SER AA-003 UNSEC NCD (MATURITY-25.02.2025)(EWHDFC)      </v>
          </cell>
          <cell r="C610">
            <v>50</v>
          </cell>
          <cell r="D610">
            <v>5.3559438602476099</v>
          </cell>
          <cell r="E610">
            <v>1000000</v>
          </cell>
          <cell r="F610">
            <v>50000000</v>
          </cell>
          <cell r="G610">
            <v>986579.93669999996</v>
          </cell>
          <cell r="H610" t="str">
            <v xml:space="preserve"> </v>
          </cell>
          <cell r="I610">
            <v>49328996.840000004</v>
          </cell>
          <cell r="J610">
            <v>3.8231279999999999E-2</v>
          </cell>
        </row>
        <row r="611">
          <cell r="A611" t="str">
            <v>NCD448</v>
          </cell>
          <cell r="B611" t="str">
            <v>8% INDIA INFRADEBT LTD SECURED DEBENTURES (MATURITY - 28.06.2027)</v>
          </cell>
          <cell r="C611">
            <v>70</v>
          </cell>
          <cell r="D611">
            <v>0</v>
          </cell>
          <cell r="E611">
            <v>1000001</v>
          </cell>
          <cell r="F611">
            <v>70000070</v>
          </cell>
          <cell r="G611">
            <v>995627.4057</v>
          </cell>
          <cell r="H611" t="str">
            <v xml:space="preserve"> </v>
          </cell>
          <cell r="I611">
            <v>69693918.400000006</v>
          </cell>
          <cell r="J611">
            <v>5.4014640000000003E-2</v>
          </cell>
        </row>
        <row r="612">
          <cell r="A612" t="str">
            <v>NCD450</v>
          </cell>
          <cell r="B612" t="str">
            <v xml:space="preserve">7.77% HDFC BANK LTD SER  AA-008 UNSEC NCDs (MATURITY 28.06.2027)(EWHDFC)   </v>
          </cell>
          <cell r="C612">
            <v>100</v>
          </cell>
          <cell r="D612">
            <v>10.7118877204952</v>
          </cell>
          <cell r="E612">
            <v>1000001</v>
          </cell>
          <cell r="F612">
            <v>100000100</v>
          </cell>
          <cell r="G612">
            <v>994823.12560000003</v>
          </cell>
          <cell r="H612" t="str">
            <v xml:space="preserve"> </v>
          </cell>
          <cell r="I612">
            <v>99482312.560000002</v>
          </cell>
          <cell r="J612">
            <v>7.7101429999999999E-2</v>
          </cell>
        </row>
        <row r="613">
          <cell r="A613" t="str">
            <v>NCD455</v>
          </cell>
          <cell r="B613" t="str">
            <v>7.77% INDIA INFRADEBT SECURED NCDS (MATURITY 29.08.2027)</v>
          </cell>
          <cell r="C613">
            <v>150</v>
          </cell>
          <cell r="D613">
            <v>0</v>
          </cell>
          <cell r="E613">
            <v>1000001</v>
          </cell>
          <cell r="F613">
            <v>150000150</v>
          </cell>
          <cell r="G613">
            <v>989154.43640000001</v>
          </cell>
          <cell r="H613" t="str">
            <v xml:space="preserve"> </v>
          </cell>
          <cell r="I613">
            <v>148373165.46000001</v>
          </cell>
          <cell r="J613">
            <v>0.11499313999999999</v>
          </cell>
        </row>
        <row r="614">
          <cell r="A614" t="str">
            <v>NCD457</v>
          </cell>
          <cell r="B614" t="str">
            <v>7.14%INDIAN OIL CORPORATION LTD UNSEC DEBENTURES (MATURITY - 06.09.2027)</v>
          </cell>
          <cell r="C614">
            <v>150</v>
          </cell>
          <cell r="D614">
            <v>15000000000</v>
          </cell>
          <cell r="E614">
            <v>1000000</v>
          </cell>
          <cell r="F614">
            <v>150000000</v>
          </cell>
          <cell r="G614">
            <v>988897.74820000003</v>
          </cell>
          <cell r="H614" t="str">
            <v xml:space="preserve"> </v>
          </cell>
          <cell r="I614">
            <v>148334662.22999999</v>
          </cell>
          <cell r="J614">
            <v>0.1149633</v>
          </cell>
        </row>
        <row r="615">
          <cell r="A615" t="str">
            <v>NCD458</v>
          </cell>
          <cell r="B615" t="str">
            <v xml:space="preserve">7.80% HDFC BANK LTD SER AA010 UNSEC NCDs(MATURITY06.09.2032)(EWHDFC)      </v>
          </cell>
          <cell r="C615">
            <v>150</v>
          </cell>
          <cell r="D615">
            <v>16.067831580742801</v>
          </cell>
          <cell r="E615">
            <v>1000001</v>
          </cell>
          <cell r="F615">
            <v>150000150</v>
          </cell>
          <cell r="G615">
            <v>1001910.0725</v>
          </cell>
          <cell r="H615" t="str">
            <v xml:space="preserve"> </v>
          </cell>
          <cell r="I615">
            <v>150286510.88</v>
          </cell>
          <cell r="J615">
            <v>0.11647604</v>
          </cell>
        </row>
        <row r="616">
          <cell r="A616" t="str">
            <v>NCD459</v>
          </cell>
          <cell r="B616" t="str">
            <v xml:space="preserve">8.07%HDFC BANK LTD SER AA-011 UNSEC NCDs (MATURITY-12.10.2032)(EWHDFC)  </v>
          </cell>
          <cell r="C616">
            <v>150</v>
          </cell>
          <cell r="D616">
            <v>16.067831580742801</v>
          </cell>
          <cell r="E616">
            <v>1000000</v>
          </cell>
          <cell r="F616">
            <v>150000000</v>
          </cell>
          <cell r="G616">
            <v>1017823.8784</v>
          </cell>
          <cell r="H616" t="str">
            <v xml:space="preserve"> </v>
          </cell>
          <cell r="I616">
            <v>152673581.75999999</v>
          </cell>
          <cell r="J616">
            <v>0.11832608</v>
          </cell>
        </row>
        <row r="617">
          <cell r="A617" t="str">
            <v>NCD460</v>
          </cell>
          <cell r="B617" t="str">
            <v xml:space="preserve">7.75%TATA CAPITAL HOUSING FINANCE LTD SECURED NCD (MATURITY - 18.05.2027)  </v>
          </cell>
          <cell r="C617">
            <v>150</v>
          </cell>
          <cell r="D617">
            <v>15000000000</v>
          </cell>
          <cell r="E617">
            <v>996791</v>
          </cell>
          <cell r="F617">
            <v>149518650</v>
          </cell>
          <cell r="G617">
            <v>991494.84970000002</v>
          </cell>
          <cell r="H617" t="str">
            <v xml:space="preserve"> </v>
          </cell>
          <cell r="I617">
            <v>148724227.46000001</v>
          </cell>
          <cell r="J617">
            <v>0.11526523</v>
          </cell>
        </row>
        <row r="618">
          <cell r="A618" t="str">
            <v>NCD464</v>
          </cell>
          <cell r="B618" t="str">
            <v>7.95% BAJAJ FINANCE LTD SECURED NCDs (MATURITY - 25.10.2027)</v>
          </cell>
          <cell r="C618">
            <v>100</v>
          </cell>
          <cell r="D618">
            <v>10000000000</v>
          </cell>
          <cell r="E618">
            <v>1000001</v>
          </cell>
          <cell r="F618">
            <v>100000100</v>
          </cell>
          <cell r="G618">
            <v>994816.96869999997</v>
          </cell>
          <cell r="H618" t="str">
            <v xml:space="preserve"> </v>
          </cell>
          <cell r="I618">
            <v>99481696.870000005</v>
          </cell>
          <cell r="J618">
            <v>7.7100959999999996E-2</v>
          </cell>
        </row>
        <row r="619">
          <cell r="A619" t="str">
            <v>NCD465</v>
          </cell>
          <cell r="B619" t="str">
            <v xml:space="preserve">8% TCHFL SECURED NCDS (MATURITY 03.11.2027)  </v>
          </cell>
          <cell r="C619">
            <v>250</v>
          </cell>
          <cell r="D619">
            <v>25000000000</v>
          </cell>
          <cell r="E619">
            <v>1001675.004</v>
          </cell>
          <cell r="F619">
            <v>250418751</v>
          </cell>
          <cell r="G619">
            <v>997025.71270000003</v>
          </cell>
          <cell r="H619" t="str">
            <v xml:space="preserve"> </v>
          </cell>
          <cell r="I619">
            <v>249256428.18000001</v>
          </cell>
          <cell r="J619">
            <v>0.19318035</v>
          </cell>
        </row>
        <row r="620">
          <cell r="A620" t="str">
            <v>NCD466</v>
          </cell>
          <cell r="B620" t="str">
            <v>7.64% HPCL UNSECURED NCDS (MATURITY 04.11.2027)</v>
          </cell>
          <cell r="C620">
            <v>140</v>
          </cell>
          <cell r="D620">
            <v>14000000000</v>
          </cell>
          <cell r="E620">
            <v>1000001</v>
          </cell>
          <cell r="F620">
            <v>140000140</v>
          </cell>
          <cell r="G620">
            <v>1002520.6485</v>
          </cell>
          <cell r="H620" t="str">
            <v xml:space="preserve"> </v>
          </cell>
          <cell r="I620">
            <v>140352890.78999999</v>
          </cell>
          <cell r="J620">
            <v>0.10877721999999999</v>
          </cell>
        </row>
        <row r="621">
          <cell r="A621" t="str">
            <v>NCD469</v>
          </cell>
          <cell r="B621" t="str">
            <v>7.44%INDIAN OIL CORPORATION LTD UNSECURED DEBENTURES (MATURITY - 25.11.2027</v>
          </cell>
          <cell r="C621">
            <v>70</v>
          </cell>
          <cell r="D621">
            <v>7000000000</v>
          </cell>
          <cell r="E621">
            <v>1000001</v>
          </cell>
          <cell r="F621">
            <v>70000070</v>
          </cell>
          <cell r="G621">
            <v>996290.70129999996</v>
          </cell>
          <cell r="H621" t="str">
            <v xml:space="preserve"> </v>
          </cell>
          <cell r="I621">
            <v>69740349.090000004</v>
          </cell>
          <cell r="J621">
            <v>5.4050620000000001E-2</v>
          </cell>
        </row>
        <row r="622">
          <cell r="A622" t="str">
            <v>NCD474</v>
          </cell>
          <cell r="B622" t="str">
            <v xml:space="preserve">7.68%HUDCO SERIES C UNSECURED DEBENTURES (MATURITY - 16.05.2026)  </v>
          </cell>
          <cell r="C622">
            <v>800</v>
          </cell>
          <cell r="D622">
            <v>0.399620360657375</v>
          </cell>
          <cell r="E622">
            <v>100000</v>
          </cell>
          <cell r="F622">
            <v>80000000</v>
          </cell>
          <cell r="G622">
            <v>100111.95329999999</v>
          </cell>
          <cell r="H622" t="str">
            <v xml:space="preserve"> </v>
          </cell>
          <cell r="I622">
            <v>80089562.640000001</v>
          </cell>
          <cell r="J622">
            <v>6.2071540000000001E-2</v>
          </cell>
        </row>
        <row r="623">
          <cell r="A623" t="str">
            <v>NCD475</v>
          </cell>
          <cell r="B623" t="str">
            <v xml:space="preserve">7.97% HDFC BANK LTD SER AB-002 UNSEC NCDs (MATURITY-17.02.2033)(EWHDFC)   </v>
          </cell>
          <cell r="C623">
            <v>1000</v>
          </cell>
          <cell r="D623">
            <v>10.7118877204952</v>
          </cell>
          <cell r="E623">
            <v>100000.1</v>
          </cell>
          <cell r="F623">
            <v>100000100</v>
          </cell>
          <cell r="G623">
            <v>101528.44929999999</v>
          </cell>
          <cell r="H623" t="str">
            <v xml:space="preserve"> </v>
          </cell>
          <cell r="I623">
            <v>101528449.3</v>
          </cell>
          <cell r="J623">
            <v>7.8687240000000006E-2</v>
          </cell>
        </row>
        <row r="624">
          <cell r="A624" t="str">
            <v>NCD481</v>
          </cell>
          <cell r="B624" t="str">
            <v>8.05%INDIA INFRADEBT LTD SEC TRA III SERIES I DEBENTURES(MATURITY-24.7.2028</v>
          </cell>
          <cell r="C624">
            <v>50</v>
          </cell>
          <cell r="D624">
            <v>0</v>
          </cell>
          <cell r="E624">
            <v>1000001</v>
          </cell>
          <cell r="F624">
            <v>50000050</v>
          </cell>
          <cell r="G624">
            <v>996613.96909999999</v>
          </cell>
          <cell r="H624" t="str">
            <v xml:space="preserve"> </v>
          </cell>
          <cell r="I624">
            <v>49830698.460000001</v>
          </cell>
          <cell r="J624">
            <v>3.8620109999999999E-2</v>
          </cell>
        </row>
        <row r="625">
          <cell r="A625" t="str">
            <v>NCD483</v>
          </cell>
          <cell r="B625" t="str">
            <v>7.95%INDIA INFRADEBT LTD SECURED SERIES I DEBENTURES(MATURITY-27.06.2028)</v>
          </cell>
          <cell r="C625">
            <v>150</v>
          </cell>
          <cell r="D625">
            <v>0</v>
          </cell>
          <cell r="E625">
            <v>996380.05333333334</v>
          </cell>
          <cell r="F625">
            <v>149457008</v>
          </cell>
          <cell r="G625">
            <v>993388.7537</v>
          </cell>
          <cell r="H625" t="str">
            <v xml:space="preserve"> </v>
          </cell>
          <cell r="I625">
            <v>149008313.06</v>
          </cell>
          <cell r="J625">
            <v>0.1154854</v>
          </cell>
        </row>
        <row r="626">
          <cell r="A626" t="str">
            <v>NCD484</v>
          </cell>
          <cell r="B626" t="str">
            <v xml:space="preserve">7.725%LARSEN &amp; TOUBRO LTD UNSEC DEBENTURES (MATURITY - 28.04.2028)  </v>
          </cell>
          <cell r="C626">
            <v>2980</v>
          </cell>
          <cell r="D626">
            <v>29800000000</v>
          </cell>
          <cell r="E626">
            <v>100562.02248322147</v>
          </cell>
          <cell r="F626">
            <v>299674827</v>
          </cell>
          <cell r="G626">
            <v>100362.7948</v>
          </cell>
          <cell r="H626" t="str">
            <v xml:space="preserve"> </v>
          </cell>
          <cell r="I626">
            <v>299081128.5</v>
          </cell>
          <cell r="J626">
            <v>0.23179582000000001</v>
          </cell>
        </row>
        <row r="627">
          <cell r="A627" t="str">
            <v>NCD485</v>
          </cell>
          <cell r="B627" t="str">
            <v xml:space="preserve">7.85%BAJAJ FINANCE LTD SERIES 288 SEC DEBENTURES (MATURITY - 11.09.2028)  </v>
          </cell>
          <cell r="C627">
            <v>500</v>
          </cell>
          <cell r="D627">
            <v>5000000000</v>
          </cell>
          <cell r="E627">
            <v>100000.1</v>
          </cell>
          <cell r="F627">
            <v>50000050</v>
          </cell>
          <cell r="G627">
            <v>99054.491299999994</v>
          </cell>
          <cell r="H627" t="str">
            <v xml:space="preserve"> </v>
          </cell>
          <cell r="I627">
            <v>49527245.649999999</v>
          </cell>
          <cell r="J627">
            <v>3.8384929999999998E-2</v>
          </cell>
        </row>
        <row r="628">
          <cell r="A628" t="str">
            <v>NCD486</v>
          </cell>
          <cell r="B628" t="str">
            <v>7.53% IIFCL UNSECURED NCDS (MATURITY 18.09.2038)</v>
          </cell>
          <cell r="C628">
            <v>1000</v>
          </cell>
          <cell r="D628">
            <v>0</v>
          </cell>
          <cell r="E628">
            <v>100000.1</v>
          </cell>
          <cell r="F628">
            <v>100000100</v>
          </cell>
          <cell r="G628">
            <v>101125.8078</v>
          </cell>
          <cell r="H628" t="str">
            <v xml:space="preserve"> </v>
          </cell>
          <cell r="I628">
            <v>101125807.8</v>
          </cell>
          <cell r="J628">
            <v>7.8375189999999997E-2</v>
          </cell>
        </row>
        <row r="629">
          <cell r="A629" t="str">
            <v>NCD489</v>
          </cell>
          <cell r="B629" t="str">
            <v>7.80%HDFC BANK LTD SERIES US-002 UNSEC NCDs(MATURITY-03.05.2033)(EWHDFC)</v>
          </cell>
          <cell r="C629">
            <v>700</v>
          </cell>
          <cell r="D629">
            <v>7.4983214043466511</v>
          </cell>
          <cell r="E629">
            <v>99168.402857142864</v>
          </cell>
          <cell r="F629">
            <v>69417882</v>
          </cell>
          <cell r="G629">
            <v>100524.2406</v>
          </cell>
          <cell r="H629" t="str">
            <v xml:space="preserve"> </v>
          </cell>
          <cell r="I629">
            <v>70366968.420000002</v>
          </cell>
          <cell r="J629">
            <v>5.4536269999999998E-2</v>
          </cell>
        </row>
        <row r="630">
          <cell r="A630" t="str">
            <v>NCD490</v>
          </cell>
          <cell r="B630" t="str">
            <v xml:space="preserve">8%BAJAJ FINANCE LTD SERIES 288 SECURED DEBENTURES (MATURITY - 17.10.2028)  </v>
          </cell>
          <cell r="C630">
            <v>500</v>
          </cell>
          <cell r="D630">
            <v>5000000000</v>
          </cell>
          <cell r="E630">
            <v>100000.1</v>
          </cell>
          <cell r="F630">
            <v>50000050</v>
          </cell>
          <cell r="G630">
            <v>99547.653399999996</v>
          </cell>
          <cell r="H630" t="str">
            <v xml:space="preserve"> </v>
          </cell>
          <cell r="I630">
            <v>49773826.700000003</v>
          </cell>
          <cell r="J630">
            <v>3.8576039999999999E-2</v>
          </cell>
        </row>
        <row r="631">
          <cell r="A631" t="str">
            <v>NCD491</v>
          </cell>
          <cell r="B631" t="str">
            <v>7.69%IIFCL UNSECURED DEBENTURES (MATURITY - 26.10.2038)</v>
          </cell>
          <cell r="C631">
            <v>500</v>
          </cell>
          <cell r="D631">
            <v>0</v>
          </cell>
          <cell r="E631">
            <v>100000.1</v>
          </cell>
          <cell r="F631">
            <v>50000050</v>
          </cell>
          <cell r="G631">
            <v>102501.9664</v>
          </cell>
          <cell r="H631" t="str">
            <v xml:space="preserve"> </v>
          </cell>
          <cell r="I631">
            <v>51250983.200000003</v>
          </cell>
          <cell r="J631">
            <v>3.9720869999999998E-2</v>
          </cell>
        </row>
        <row r="632">
          <cell r="A632" t="str">
            <v>NCD492</v>
          </cell>
          <cell r="B632" t="str">
            <v>8.10%TATA CAPITAL HOUSING FINANCE LTD SEC NCDs (MATURITY - 13.12.2028)</v>
          </cell>
          <cell r="C632">
            <v>1200</v>
          </cell>
          <cell r="D632">
            <v>12000000000</v>
          </cell>
          <cell r="E632">
            <v>100000</v>
          </cell>
          <cell r="F632">
            <v>120000000</v>
          </cell>
          <cell r="G632">
            <v>99868.325500000006</v>
          </cell>
          <cell r="H632" t="str">
            <v xml:space="preserve"> </v>
          </cell>
          <cell r="I632">
            <v>119841990.59999999</v>
          </cell>
          <cell r="J632">
            <v>9.2880729999999995E-2</v>
          </cell>
        </row>
        <row r="633">
          <cell r="A633" t="str">
            <v>NCD493</v>
          </cell>
          <cell r="B633" t="str">
            <v xml:space="preserve">7.79%RELIANCE INDUSTRIES LTD SECURED DEBENTURES (10.11.2033)       </v>
          </cell>
          <cell r="C633">
            <v>1500</v>
          </cell>
          <cell r="D633">
            <v>2.0088257787373198</v>
          </cell>
          <cell r="E633">
            <v>100200.10066666667</v>
          </cell>
          <cell r="F633">
            <v>150300151</v>
          </cell>
          <cell r="G633">
            <v>101944.6667</v>
          </cell>
          <cell r="H633" t="str">
            <v xml:space="preserve"> </v>
          </cell>
          <cell r="I633">
            <v>152917000.05000001</v>
          </cell>
          <cell r="J633">
            <v>0.11851473999999999</v>
          </cell>
        </row>
        <row r="634">
          <cell r="A634" t="str">
            <v>NCD495</v>
          </cell>
          <cell r="B634" t="str">
            <v>8.06%INDIA INFRADEBT LTD SECURED DEBENTURES (MATURITY - 13.08.2029)</v>
          </cell>
          <cell r="C634">
            <v>2200</v>
          </cell>
          <cell r="D634">
            <v>0</v>
          </cell>
          <cell r="E634">
            <v>100000.10090909091</v>
          </cell>
          <cell r="F634">
            <v>220000222</v>
          </cell>
          <cell r="G634">
            <v>99776.120999999999</v>
          </cell>
          <cell r="H634" t="str">
            <v xml:space="preserve"> </v>
          </cell>
          <cell r="I634">
            <v>219507466.19999999</v>
          </cell>
          <cell r="J634">
            <v>0.17012411999999999</v>
          </cell>
        </row>
        <row r="635">
          <cell r="A635" t="str">
            <v>NCD496</v>
          </cell>
          <cell r="B635" t="str">
            <v xml:space="preserve">8.04% ICICI HOME FINANCE COMPANY LTD SECURED NCDS (MATURITY - 15.02.2029)  </v>
          </cell>
          <cell r="C635">
            <v>1000</v>
          </cell>
          <cell r="D635">
            <v>0.91012514220705287</v>
          </cell>
          <cell r="E635">
            <v>100000.1</v>
          </cell>
          <cell r="F635">
            <v>100000100</v>
          </cell>
          <cell r="G635">
            <v>99890.3649</v>
          </cell>
          <cell r="H635" t="str">
            <v xml:space="preserve"> </v>
          </cell>
          <cell r="I635">
            <v>99890364.900000006</v>
          </cell>
          <cell r="J635">
            <v>7.7417689999999997E-2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 refreshError="1">
        <row r="1">
          <cell r="B1" t="str">
            <v>LIC - Pension Fund Manager.</v>
          </cell>
        </row>
        <row r="2">
          <cell r="A2">
            <v>42558</v>
          </cell>
          <cell r="B2" t="str">
            <v>Holding Statement  As At 30 Jun 2016</v>
          </cell>
        </row>
        <row r="3">
          <cell r="A3" t="str">
            <v>@MfundMcy</v>
          </cell>
          <cell r="B3" t="str">
            <v>Scheme : 11 - NPS TRUST - A/C LIC PFL SCHEME - ATAL PENSION YOJANA (APY)</v>
          </cell>
        </row>
        <row r="4">
          <cell r="A4" t="str">
            <v>Currency : INR</v>
          </cell>
        </row>
        <row r="5">
          <cell r="A5" t="str">
            <v>Security</v>
          </cell>
          <cell r="B5" t="str">
            <v>Security Name</v>
          </cell>
        </row>
        <row r="7">
          <cell r="A7" t="str">
            <v>EQU - Equity Shares</v>
          </cell>
        </row>
        <row r="8">
          <cell r="A8" t="str">
            <v>EQ0001</v>
          </cell>
          <cell r="B8" t="str">
            <v>OIL AND NATURAL GAS CORPORATION  LTD.</v>
          </cell>
        </row>
        <row r="9">
          <cell r="A9" t="str">
            <v>EQ0002</v>
          </cell>
          <cell r="B9" t="str">
            <v xml:space="preserve">RELIANCE INDUSTRIES LTD. </v>
          </cell>
        </row>
        <row r="10">
          <cell r="A10" t="str">
            <v>EQ0004</v>
          </cell>
          <cell r="B10" t="str">
            <v>TATA STEEL LIMITED</v>
          </cell>
        </row>
        <row r="11">
          <cell r="A11" t="str">
            <v>EQ0005</v>
          </cell>
          <cell r="B11" t="str">
            <v>INFOSYS TECHNOLOGIES LTD</v>
          </cell>
        </row>
        <row r="12">
          <cell r="A12" t="str">
            <v>EQ0006</v>
          </cell>
          <cell r="B12" t="str">
            <v>LARSEN AND TOUBRO LTD</v>
          </cell>
        </row>
        <row r="13">
          <cell r="A13" t="str">
            <v>EQ0007</v>
          </cell>
          <cell r="B13" t="str">
            <v>GAIL INDIA</v>
          </cell>
        </row>
        <row r="14">
          <cell r="A14" t="str">
            <v>EQ0008</v>
          </cell>
          <cell r="B14" t="str">
            <v xml:space="preserve">BHARATI AIRTEL </v>
          </cell>
        </row>
        <row r="15">
          <cell r="A15" t="str">
            <v>EQ0009</v>
          </cell>
          <cell r="B15" t="str">
            <v>INFRASTRUCTURE DEVELOPMENT FIN CORP</v>
          </cell>
        </row>
        <row r="16">
          <cell r="A16" t="str">
            <v>EQ0010</v>
          </cell>
          <cell r="B16" t="str">
            <v xml:space="preserve">ITC LTD </v>
          </cell>
        </row>
        <row r="17">
          <cell r="A17" t="str">
            <v>EQ0011</v>
          </cell>
          <cell r="B17" t="str">
            <v>NTPC LTD</v>
          </cell>
        </row>
        <row r="18">
          <cell r="A18" t="str">
            <v>EQ0012</v>
          </cell>
          <cell r="B18" t="str">
            <v xml:space="preserve">TATA POWER LTD. </v>
          </cell>
        </row>
        <row r="19">
          <cell r="A19" t="str">
            <v>EQ0013</v>
          </cell>
          <cell r="B19" t="str">
            <v xml:space="preserve">STATE BANK OF INDIA </v>
          </cell>
        </row>
        <row r="20">
          <cell r="A20" t="str">
            <v>EQ0017</v>
          </cell>
          <cell r="B20" t="str">
            <v>HINDUSTAN UNILEVER LTD.</v>
          </cell>
        </row>
        <row r="21">
          <cell r="A21" t="str">
            <v>EQ0018</v>
          </cell>
          <cell r="B21" t="str">
            <v>SIEMENS LTD.</v>
          </cell>
        </row>
        <row r="22">
          <cell r="A22" t="str">
            <v>EQ0019</v>
          </cell>
          <cell r="B22" t="str">
            <v xml:space="preserve">TATA MOTORS LTD. </v>
          </cell>
        </row>
        <row r="23">
          <cell r="A23" t="str">
            <v>EQ0022</v>
          </cell>
          <cell r="B23" t="str">
            <v>AMBUJA CEMENTS  LTD.</v>
          </cell>
        </row>
        <row r="24">
          <cell r="A24" t="str">
            <v>EQ0024</v>
          </cell>
          <cell r="B24" t="str">
            <v xml:space="preserve">BHARAT HEAVY ELECTRICALS LTD  </v>
          </cell>
        </row>
        <row r="25">
          <cell r="A25" t="str">
            <v>EQ0026</v>
          </cell>
          <cell r="B25" t="str">
            <v>POWER GRID CORPORATION OF INDIA LTD</v>
          </cell>
        </row>
        <row r="26">
          <cell r="A26" t="str">
            <v>EQ0027</v>
          </cell>
          <cell r="B26" t="str">
            <v xml:space="preserve">RURAL ELECTRIFICATION CORPORATION LTD. </v>
          </cell>
        </row>
        <row r="27">
          <cell r="A27" t="str">
            <v>EQ0033</v>
          </cell>
          <cell r="B27" t="str">
            <v xml:space="preserve">TATA CONSULTANCY SERVICES LTD. </v>
          </cell>
        </row>
        <row r="28">
          <cell r="A28" t="str">
            <v>EQ0042</v>
          </cell>
          <cell r="B28" t="str">
            <v xml:space="preserve">AXIS BANK LIMITED </v>
          </cell>
        </row>
        <row r="29">
          <cell r="A29" t="str">
            <v>EQ0045</v>
          </cell>
          <cell r="B29" t="str">
            <v xml:space="preserve">HOUSING DEVELOPMENT FINANCE CORPORATION LTD. </v>
          </cell>
        </row>
        <row r="30">
          <cell r="A30" t="str">
            <v>EQ0047</v>
          </cell>
          <cell r="B30" t="str">
            <v xml:space="preserve">ASIAN PAINTS LTD. </v>
          </cell>
        </row>
        <row r="31">
          <cell r="A31" t="str">
            <v>EQ0049</v>
          </cell>
          <cell r="B31" t="str">
            <v xml:space="preserve">CIPLA LTD. </v>
          </cell>
        </row>
        <row r="32">
          <cell r="A32" t="str">
            <v>EQ0050</v>
          </cell>
          <cell r="B32" t="str">
            <v xml:space="preserve">MARUTI SUZUKI INDIA LTD. </v>
          </cell>
        </row>
        <row r="33">
          <cell r="A33" t="str">
            <v>EQ0051</v>
          </cell>
          <cell r="B33" t="str">
            <v>DABUR INDIA LTD.</v>
          </cell>
        </row>
        <row r="34">
          <cell r="A34" t="str">
            <v>EQ0053</v>
          </cell>
          <cell r="B34" t="str">
            <v xml:space="preserve">COLGATE PALMOLIVE (INDIA) LTD. </v>
          </cell>
        </row>
        <row r="35">
          <cell r="A35" t="str">
            <v>EQ0055</v>
          </cell>
          <cell r="B35" t="str">
            <v xml:space="preserve">LIC HOUSING FINANCE LTD. </v>
          </cell>
        </row>
        <row r="36">
          <cell r="A36" t="str">
            <v>EQ0059</v>
          </cell>
          <cell r="B36" t="str">
            <v>IDEA CELLULAR LIMITED</v>
          </cell>
        </row>
        <row r="37">
          <cell r="A37" t="str">
            <v>EQ0060</v>
          </cell>
          <cell r="B37" t="str">
            <v xml:space="preserve">HDFC BANK LIMITED </v>
          </cell>
        </row>
        <row r="38">
          <cell r="A38" t="str">
            <v>EQ0061</v>
          </cell>
          <cell r="B38" t="str">
            <v>HINDALCO INDUSTRIES LIMITED</v>
          </cell>
        </row>
        <row r="39">
          <cell r="A39" t="str">
            <v>EQ0063</v>
          </cell>
          <cell r="B39" t="str">
            <v xml:space="preserve">MAHINDRA &amp; MAHINDRA LTD. </v>
          </cell>
        </row>
        <row r="40">
          <cell r="A40" t="str">
            <v>EQ0064</v>
          </cell>
          <cell r="B40" t="str">
            <v xml:space="preserve">DR. REDDYSLABORATORIES LTD.    </v>
          </cell>
        </row>
        <row r="41">
          <cell r="A41" t="str">
            <v>EQ0066</v>
          </cell>
          <cell r="B41" t="str">
            <v xml:space="preserve">COAL INDIA LIMITED </v>
          </cell>
        </row>
        <row r="42">
          <cell r="A42" t="str">
            <v>EQ0069</v>
          </cell>
          <cell r="B42" t="str">
            <v>BAJAJ AUTO LTD.</v>
          </cell>
        </row>
        <row r="43">
          <cell r="A43" t="str">
            <v>EQ0070</v>
          </cell>
          <cell r="B43" t="str">
            <v xml:space="preserve">BANK OF BARODA </v>
          </cell>
        </row>
        <row r="44">
          <cell r="A44" t="str">
            <v>EQ0071</v>
          </cell>
          <cell r="B44" t="str">
            <v xml:space="preserve">SUN PHARMACEUTICALS INDUSTRIES LTD. </v>
          </cell>
        </row>
        <row r="45">
          <cell r="A45" t="str">
            <v>EQ0072</v>
          </cell>
          <cell r="B45" t="str">
            <v xml:space="preserve">ACC LTD. </v>
          </cell>
        </row>
        <row r="46">
          <cell r="A46" t="str">
            <v>EQ0074</v>
          </cell>
          <cell r="B46" t="str">
            <v xml:space="preserve">UltraTech Cement Limited </v>
          </cell>
        </row>
        <row r="47">
          <cell r="A47" t="str">
            <v>EQ0075</v>
          </cell>
          <cell r="B47" t="str">
            <v>HCL TECHNOLOGIES LTD.</v>
          </cell>
        </row>
        <row r="48">
          <cell r="A48" t="str">
            <v>EQ0079</v>
          </cell>
          <cell r="B48" t="str">
            <v xml:space="preserve">INDUSIND BANK LTD. </v>
          </cell>
        </row>
        <row r="49">
          <cell r="A49" t="str">
            <v>EQ0080</v>
          </cell>
          <cell r="B49" t="str">
            <v>KOTAK MAHINDRA BANK LTD.</v>
          </cell>
        </row>
        <row r="50">
          <cell r="A50" t="str">
            <v>EQ0081</v>
          </cell>
          <cell r="B50" t="str">
            <v xml:space="preserve">LUPIN LTD. </v>
          </cell>
        </row>
        <row r="51">
          <cell r="A51" t="str">
            <v>EQ0082</v>
          </cell>
          <cell r="B51" t="str">
            <v xml:space="preserve">TATA GLOBAL BEVERAGES LTD. </v>
          </cell>
        </row>
        <row r="52">
          <cell r="A52" t="str">
            <v>EQ0083</v>
          </cell>
          <cell r="B52" t="str">
            <v>GLENMARK PHARMACEUTICALS LTD.</v>
          </cell>
        </row>
        <row r="53">
          <cell r="A53" t="str">
            <v>EQ0085</v>
          </cell>
          <cell r="B53" t="str">
            <v>WIPRO LIMITED</v>
          </cell>
        </row>
        <row r="54">
          <cell r="A54" t="str">
            <v>EQ0087</v>
          </cell>
          <cell r="B54" t="str">
            <v xml:space="preserve">TECH MAHINDRA LIMITED </v>
          </cell>
        </row>
        <row r="55">
          <cell r="A55" t="str">
            <v>EQ0099</v>
          </cell>
          <cell r="B55" t="str">
            <v>EXIDE INDUSTRIES LTD.</v>
          </cell>
        </row>
        <row r="56">
          <cell r="A56" t="str">
            <v>EQ0100</v>
          </cell>
          <cell r="B56" t="str">
            <v>ICICI BANK LTD.</v>
          </cell>
        </row>
        <row r="57">
          <cell r="A57" t="str">
            <v>EQ0101</v>
          </cell>
          <cell r="B57" t="str">
            <v xml:space="preserve">POWER FINANCE CORPORATION LTD. </v>
          </cell>
        </row>
        <row r="58">
          <cell r="A58" t="str">
            <v>EQ0105</v>
          </cell>
          <cell r="B58" t="str">
            <v>FEDERAL BANK LIMITED</v>
          </cell>
        </row>
        <row r="59">
          <cell r="A59" t="str">
            <v>EQ0118</v>
          </cell>
          <cell r="B59" t="str">
            <v>ZEE ENTERTAINMENT LTD</v>
          </cell>
        </row>
        <row r="60">
          <cell r="A60" t="str">
            <v>EQ0119</v>
          </cell>
          <cell r="B60" t="str">
            <v>IDFC BANK LTD</v>
          </cell>
        </row>
        <row r="61">
          <cell r="A61" t="str">
            <v>EQ0121</v>
          </cell>
          <cell r="B61" t="str">
            <v>BRITANIA INDUSTRIES LTD</v>
          </cell>
        </row>
        <row r="62">
          <cell r="A62" t="str">
            <v>EQ0122</v>
          </cell>
          <cell r="B62" t="str">
            <v>CASTROL INDIA LTD</v>
          </cell>
        </row>
        <row r="63">
          <cell r="A63" t="str">
            <v>Sub Total :</v>
          </cell>
        </row>
        <row r="64">
          <cell r="A64" t="str">
            <v>GSECN - GOVT SECURITIES (NON TRADABLE)</v>
          </cell>
        </row>
        <row r="65">
          <cell r="A65" t="str">
            <v>GSECN144</v>
          </cell>
          <cell r="B65" t="str">
            <v>8.83% G-SEC 2041 (12.12.2041)</v>
          </cell>
        </row>
        <row r="66">
          <cell r="A66" t="str">
            <v>GSECN196</v>
          </cell>
          <cell r="B66" t="str">
            <v>9.20% G-SEC 2030 (30.09.2030)</v>
          </cell>
        </row>
        <row r="67">
          <cell r="A67" t="str">
            <v>GSECN208</v>
          </cell>
          <cell r="B67" t="str">
            <v xml:space="preserve">8.60% GSEC 2028 (02.06.2028)   </v>
          </cell>
        </row>
        <row r="68">
          <cell r="A68" t="str">
            <v>GSECN210</v>
          </cell>
          <cell r="B68" t="str">
            <v>8.17% G-SEC 2044 (01.12.2044)</v>
          </cell>
        </row>
        <row r="69">
          <cell r="A69" t="str">
            <v>GSECN216</v>
          </cell>
          <cell r="B69" t="str">
            <v>8.24% GSEC 2033 (10.11.2033)</v>
          </cell>
        </row>
        <row r="70">
          <cell r="A70" t="str">
            <v>GSECN217</v>
          </cell>
          <cell r="B70" t="str">
            <v>7.72% GSEC 2025 (25.05.2025)</v>
          </cell>
        </row>
        <row r="71">
          <cell r="A71" t="str">
            <v>GSECN218</v>
          </cell>
          <cell r="B71" t="str">
            <v>8.13% G-SEC 2045 (22.06.2045)</v>
          </cell>
        </row>
        <row r="72">
          <cell r="A72" t="str">
            <v>GSECN219</v>
          </cell>
          <cell r="B72" t="str">
            <v>8.30% WEST BENGAL SDL 2025 (26.08.2025)</v>
          </cell>
        </row>
        <row r="73">
          <cell r="A73" t="str">
            <v>GSECN221</v>
          </cell>
          <cell r="B73" t="str">
            <v>8.23% MAHARASHTRA SDL 2025 (09.09.2025)</v>
          </cell>
        </row>
        <row r="74">
          <cell r="A74" t="str">
            <v>GSECN222</v>
          </cell>
          <cell r="B74" t="str">
            <v xml:space="preserve">9.11% MAHARASHTRA SDL 2024 (28.05.2024) </v>
          </cell>
        </row>
        <row r="75">
          <cell r="A75" t="str">
            <v>GSECN223</v>
          </cell>
          <cell r="B75" t="str">
            <v>9.35% MAHARASHTRA SDL 2024 (30.01.2024)</v>
          </cell>
        </row>
        <row r="76">
          <cell r="A76" t="str">
            <v>GSECN227</v>
          </cell>
          <cell r="B76" t="str">
            <v>7.73% G-SEC 2034 (19.12.2034)</v>
          </cell>
        </row>
        <row r="77">
          <cell r="A77" t="str">
            <v>GSECN228</v>
          </cell>
          <cell r="B77" t="str">
            <v>7.88% GSEC 2030 (19.03.2030)</v>
          </cell>
        </row>
        <row r="78">
          <cell r="A78" t="str">
            <v>GSECN240</v>
          </cell>
          <cell r="B78" t="str">
            <v>7.59% G-SEC 2026 (11.01.2026)</v>
          </cell>
        </row>
        <row r="79">
          <cell r="A79" t="str">
            <v>GSECN244</v>
          </cell>
          <cell r="B79" t="str">
            <v>8.88% WEST BENGAL SDL 2026 (24.02.2026)</v>
          </cell>
        </row>
        <row r="80">
          <cell r="A80" t="str">
            <v>GSECN245</v>
          </cell>
          <cell r="B80" t="str">
            <v>7.59% G-SEC 2029 (20.03.2029)</v>
          </cell>
        </row>
        <row r="81">
          <cell r="A81" t="str">
            <v>GSECN252</v>
          </cell>
          <cell r="B81" t="str">
            <v>8.22% PUNJAB SDL SPL 2026 (21.06.2026)</v>
          </cell>
        </row>
        <row r="82">
          <cell r="A82" t="str">
            <v>Sub Total :</v>
          </cell>
        </row>
        <row r="83">
          <cell r="A83" t="str">
            <v>MFU - Mutual Fund Units</v>
          </cell>
        </row>
        <row r="84">
          <cell r="A84" t="str">
            <v>MFU044</v>
          </cell>
          <cell r="B84" t="str">
            <v>LIC NOMURA MF LIQUID FUND DIRECT GROWTH</v>
          </cell>
        </row>
        <row r="85">
          <cell r="A85" t="str">
            <v>MFU045</v>
          </cell>
          <cell r="B85" t="str">
            <v>SBI BLUECHIP FUND DIRECT GROWTH</v>
          </cell>
        </row>
        <row r="86">
          <cell r="A86" t="str">
            <v>MFU046</v>
          </cell>
          <cell r="B86" t="str">
            <v>BIRLA SUN LIFE FRONTLINE EQUITY FUND GROWTH DIRECT PLAN</v>
          </cell>
        </row>
        <row r="87">
          <cell r="A87" t="str">
            <v>MFU047</v>
          </cell>
          <cell r="B87" t="str">
            <v>FRANKLIN INDIA BLUECHIP FUND DIRECT GROWTH</v>
          </cell>
        </row>
        <row r="88">
          <cell r="A88" t="str">
            <v>MFU048</v>
          </cell>
          <cell r="B88" t="str">
            <v>KOTAK SELECT FOCUS FUND</v>
          </cell>
        </row>
        <row r="89">
          <cell r="A89" t="str">
            <v>Sub Total :</v>
          </cell>
        </row>
        <row r="90">
          <cell r="A90" t="str">
            <v>NCB - NON-CONVERTIBLE  BOND</v>
          </cell>
        </row>
        <row r="91">
          <cell r="A91" t="str">
            <v>NCB060</v>
          </cell>
          <cell r="B91" t="str">
            <v>8.94% POWER FINANCE CORPORATION UNSECURED BOND 2028 (25.03.2028)</v>
          </cell>
        </row>
        <row r="92">
          <cell r="A92" t="str">
            <v>NCB076</v>
          </cell>
          <cell r="B92" t="str">
            <v>8.82% UNSEC. RURAL ELECTRIFICATION CORPN. NCBs 2023 (12.04.2023).</v>
          </cell>
        </row>
        <row r="93">
          <cell r="A93" t="str">
            <v>NCB102</v>
          </cell>
          <cell r="B93" t="str">
            <v xml:space="preserve">9.30% SEC. POWER GRID CORPORATION OF INDIA LTD BONDS 2024 (04.09.2024)  </v>
          </cell>
        </row>
        <row r="94">
          <cell r="A94" t="str">
            <v>NCB112</v>
          </cell>
          <cell r="B94" t="str">
            <v xml:space="preserve">8.57% UNSEC RURAL ELECTRIFICATION CORPORATION LTD. BONDS 2024(21.12.2024)  </v>
          </cell>
        </row>
        <row r="95">
          <cell r="A95" t="str">
            <v>NCB113</v>
          </cell>
          <cell r="B95" t="str">
            <v>8.65% UNSEC. POWER FINANCE CORPORATION LTD. BONDS 2024 (28.12.2024)</v>
          </cell>
        </row>
        <row r="96">
          <cell r="A96" t="str">
            <v>NCB116</v>
          </cell>
          <cell r="B96" t="str">
            <v xml:space="preserve">8.98% UNSEC POWER FINANCE CORP LTD BONDS (120B) 2024 (08.10.24)            </v>
          </cell>
        </row>
        <row r="97">
          <cell r="A97" t="str">
            <v>NCB117</v>
          </cell>
          <cell r="B97" t="str">
            <v xml:space="preserve">8.30% UNSEC RURAL ELECTRIFICATION CORPORATION LTD. BONDS 2025(10.04.2025)  </v>
          </cell>
        </row>
        <row r="98">
          <cell r="A98" t="str">
            <v>NCB119</v>
          </cell>
          <cell r="B98" t="str">
            <v xml:space="preserve">8.56% SEC BONDS PNB HOUSING FINANCE LTD. 2020(28.07.2020) </v>
          </cell>
        </row>
        <row r="99">
          <cell r="A99" t="str">
            <v>NCB121</v>
          </cell>
          <cell r="B99" t="str">
            <v>9.34% SEC RURAL ELECTRIFICATION CORPORATION LTD. BONDS 2024 (24.08.2024)</v>
          </cell>
        </row>
        <row r="100">
          <cell r="A100" t="str">
            <v>NCB122</v>
          </cell>
          <cell r="B100" t="str">
            <v>9.00% SEC. SAIL BONDS- XXXVIITH ISSUE- I SERIES (AX) 2024 (14.10.2024)</v>
          </cell>
        </row>
        <row r="101">
          <cell r="A101" t="str">
            <v>NCB123</v>
          </cell>
          <cell r="B101" t="str">
            <v xml:space="preserve">8.23% SEC BONDS PNB HOUSING FINANCE LTD. 2019 (09.04.2019) </v>
          </cell>
        </row>
        <row r="102">
          <cell r="A102" t="str">
            <v>NCB124</v>
          </cell>
          <cell r="B102" t="str">
            <v xml:space="preserve">8.98% UNSEC. POWER FINANCE CORPORATION LTD. BONDS (120A) 2024 (08.10.2024) </v>
          </cell>
        </row>
        <row r="103">
          <cell r="A103" t="str">
            <v>NCB125</v>
          </cell>
          <cell r="B103" t="str">
            <v>8.27% SEC RURAL ELECTRIFICATION CORPORATION LTD. BONDS 2022 (09.03.2022)</v>
          </cell>
        </row>
        <row r="104">
          <cell r="A104" t="str">
            <v>NCB127</v>
          </cell>
          <cell r="B104" t="str">
            <v>8.14% UNSECURED NUCLEAR POWER CORPORATION STRPP SERIES- XXX(D)(24.03.2029)</v>
          </cell>
        </row>
        <row r="105">
          <cell r="A105" t="str">
            <v>NCB128</v>
          </cell>
          <cell r="B105" t="str">
            <v xml:space="preserve">8.40% STATE BANK OF HYDERABAD BASEL III TIER-II BONDS 2025 (30.12.2025)  </v>
          </cell>
        </row>
        <row r="106">
          <cell r="A106" t="str">
            <v>NCB129</v>
          </cell>
          <cell r="B106" t="str">
            <v>8.32% SEC. POWER GRID BONDS LII ISSUE - STRPP C (23.12.2030)</v>
          </cell>
        </row>
        <row r="107">
          <cell r="A107" t="str">
            <v>NCB130</v>
          </cell>
          <cell r="B107" t="str">
            <v xml:space="preserve">8.40% STATE BANK OF MYSORE BASEL III TIER-II BONDS 2025 (31.12.2025)  </v>
          </cell>
        </row>
        <row r="108">
          <cell r="A108" t="str">
            <v>NCB131</v>
          </cell>
          <cell r="B108" t="str">
            <v>8.45% STATE BANK OF MYSORE BASEL III TIER-II BONDS 2025 (18.01.2026)</v>
          </cell>
        </row>
        <row r="109">
          <cell r="A109" t="str">
            <v>NCB132</v>
          </cell>
          <cell r="B109" t="str">
            <v>9.58% UNSECURED EXIM  BONDS SR.Q.24.2023  (16.12.2023)</v>
          </cell>
        </row>
        <row r="110">
          <cell r="A110" t="str">
            <v>NCB135</v>
          </cell>
          <cell r="B110" t="str">
            <v xml:space="preserve">8.27% UNSEC RURAL ELECTRIFICATION CORP. LTD. BONDS 2025 (06.02.2025) </v>
          </cell>
        </row>
        <row r="111">
          <cell r="A111" t="str">
            <v>NCB136</v>
          </cell>
          <cell r="B111" t="str">
            <v xml:space="preserve">9.65% UNSECURED EXIM  BONDS SR.R.01.2024  (04.04.2024) </v>
          </cell>
        </row>
        <row r="112">
          <cell r="A112" t="str">
            <v>NCB137</v>
          </cell>
          <cell r="B112" t="str">
            <v xml:space="preserve">8.45% STATE BANK OF TRAVANCORE  BASEL III TIER-II BONDS 2026 (30.03.2026) </v>
          </cell>
        </row>
        <row r="113">
          <cell r="A113" t="str">
            <v>NCB141</v>
          </cell>
          <cell r="B113" t="str">
            <v xml:space="preserve">8.13% UNSECURED NUCLEAR POWER CORP. STRPP SERIES- XXXII(D) (28.03.2030)    </v>
          </cell>
        </row>
        <row r="114">
          <cell r="A114" t="str">
            <v>NCB142</v>
          </cell>
          <cell r="B114" t="str">
            <v xml:space="preserve">8.13% UNSECURED NUCLEAR POWER CORP. STRPP SERIES- XXXII (E) (28.03.2031)  </v>
          </cell>
        </row>
        <row r="115">
          <cell r="A115" t="str">
            <v>NCB143</v>
          </cell>
          <cell r="B115" t="str">
            <v xml:space="preserve">8.12% UNSECURED EXIM  BONDS  SR.T.02.2031  (25.04.2031)  </v>
          </cell>
        </row>
        <row r="116">
          <cell r="A116" t="str">
            <v>NCB145</v>
          </cell>
          <cell r="B116" t="str">
            <v xml:space="preserve">8.53% UNSEC. POWER FINANCE CORPORATION LTD. BONDS 2020 (24.07.2020) </v>
          </cell>
        </row>
        <row r="117">
          <cell r="A117" t="str">
            <v>Sub Total :</v>
          </cell>
        </row>
        <row r="118">
          <cell r="A118" t="str">
            <v>NCDN - NON CONVERTIBLE DEBENTURES</v>
          </cell>
        </row>
        <row r="119">
          <cell r="A119" t="str">
            <v>NCD128</v>
          </cell>
          <cell r="B119" t="str">
            <v xml:space="preserve">9.90% YES BANK UNSECURED LOWER TIER II NCDs 2022 (28.03.2022) </v>
          </cell>
        </row>
        <row r="120">
          <cell r="A120" t="str">
            <v>NCD142</v>
          </cell>
          <cell r="B120" t="str">
            <v>9.15% ICICI BANK LTD LOWER TIER II UNSECU REDEEM DEBENTURE 2022 (31.12.2022</v>
          </cell>
        </row>
        <row r="121">
          <cell r="A121" t="str">
            <v>NCD144</v>
          </cell>
          <cell r="B121" t="str">
            <v>9.15% AXIS BANK LIMITED LOWER TIER II DEBENTURE 2022 (31.12.2022)</v>
          </cell>
        </row>
        <row r="122">
          <cell r="A122" t="str">
            <v>NCD201</v>
          </cell>
          <cell r="B122" t="str">
            <v>9.36% UNSEC IDFC BANK LTD. NCDS 2024 (21.08.2024)</v>
          </cell>
        </row>
        <row r="123">
          <cell r="A123" t="str">
            <v>NCD204</v>
          </cell>
          <cell r="B123" t="str">
            <v xml:space="preserve">9.25% ICICI BANK LIMITED UNSEC.INFRA DEBENTURE 2024 (04.09.2024) </v>
          </cell>
        </row>
        <row r="124">
          <cell r="A124" t="str">
            <v>NCD215</v>
          </cell>
          <cell r="B124" t="str">
            <v xml:space="preserve">8.85% Unsec. Senior Infra  NCDs Axis Bank Ltd. 2024 (05.12.2024)          </v>
          </cell>
        </row>
        <row r="125">
          <cell r="A125" t="str">
            <v>NCD219</v>
          </cell>
          <cell r="B125" t="str">
            <v xml:space="preserve">8.72% SENIOR UNSEC. INFRA NCDs KOTAK MAHINDRA BANK LTD. 2022 (14.01.22)   </v>
          </cell>
        </row>
        <row r="126">
          <cell r="A126" t="str">
            <v>NCD230</v>
          </cell>
          <cell r="B126" t="str">
            <v>9.17% UNSEC NCDS IDFC BANK LTD.2024 (14.10.2024)</v>
          </cell>
        </row>
        <row r="127">
          <cell r="A127" t="str">
            <v>NCD231</v>
          </cell>
          <cell r="B127" t="str">
            <v>9.34% SECURED NCDs HDFC LTD. 2024 (28.08.2024)</v>
          </cell>
        </row>
        <row r="128">
          <cell r="A128" t="str">
            <v>NCD234</v>
          </cell>
          <cell r="B128" t="str">
            <v xml:space="preserve">8.70% UNSEC NCDS IDFC BANK LTD.2025 (20.05.2025)  </v>
          </cell>
        </row>
        <row r="129">
          <cell r="A129" t="str">
            <v>NCD236</v>
          </cell>
          <cell r="B129" t="str">
            <v>8.73% UNSEC NCDS IDFC BANK LTD.2023 (06.01.2023)</v>
          </cell>
        </row>
        <row r="130">
          <cell r="A130" t="str">
            <v>NCD237</v>
          </cell>
          <cell r="B130" t="str">
            <v>9.47% LIC HOUSING FINANCE LTD. SECURED NCDs 2024 (23.08.2024)</v>
          </cell>
        </row>
        <row r="131">
          <cell r="A131" t="str">
            <v>NCD238</v>
          </cell>
          <cell r="B131" t="str">
            <v>8.75% UNSEC. NCDs IDFC BANK LTD 2023 (28.07.2023)</v>
          </cell>
        </row>
        <row r="132">
          <cell r="A132" t="str">
            <v>NCD242</v>
          </cell>
          <cell r="B132" t="str">
            <v xml:space="preserve">9.65% SECURED NCDS HDFC LTD.2019 (19.01.2019) </v>
          </cell>
        </row>
        <row r="133">
          <cell r="A133" t="str">
            <v>NCD245</v>
          </cell>
          <cell r="B133" t="str">
            <v>8.69% SECURED NCDs CAN FIN HOMES LTD. 2020 (10.09.2020)</v>
          </cell>
        </row>
        <row r="134">
          <cell r="A134" t="str">
            <v>NCD246</v>
          </cell>
          <cell r="B134" t="str">
            <v xml:space="preserve">8.65% SECURED NCDS HDFC LTD. 2020 (18.09.2020)  </v>
          </cell>
        </row>
        <row r="135">
          <cell r="A135" t="str">
            <v>NCD247</v>
          </cell>
          <cell r="B135" t="str">
            <v xml:space="preserve">9.36% SENIOR UNSEC.INFRA NCDS KOTAK MAHINDRA BANK LTD 2021 (12.08.2021)    </v>
          </cell>
        </row>
        <row r="136">
          <cell r="A136" t="str">
            <v>NCD248</v>
          </cell>
          <cell r="B136" t="str">
            <v>9.20% UNSEC TIER II NCDs TATA CAPITAL HOUSING FINANCE LTD 2025 (19.09.2025)</v>
          </cell>
        </row>
        <row r="137">
          <cell r="A137" t="str">
            <v>NCD250</v>
          </cell>
          <cell r="B137" t="str">
            <v xml:space="preserve">8.40%  LARSEN &amp; TOUBRO LTD UNSECURED NCDS  2020 (24.09.2020) </v>
          </cell>
        </row>
        <row r="138">
          <cell r="A138" t="str">
            <v>NCD252</v>
          </cell>
          <cell r="B138" t="str">
            <v xml:space="preserve">8.67% UNSEC. NCDs IDFC BANK LTD 2025 (03.01.2025)     </v>
          </cell>
        </row>
        <row r="139">
          <cell r="A139" t="str">
            <v>NCD253</v>
          </cell>
          <cell r="B139" t="str">
            <v xml:space="preserve">8.41% CAN FIN HOMES LTD. SECURED NCDs 2019 (30.01.2019) </v>
          </cell>
        </row>
        <row r="140">
          <cell r="A140" t="str">
            <v>NCD254</v>
          </cell>
          <cell r="B140" t="str">
            <v xml:space="preserve">8.70% SECURED NCDS HDFC LTD. 2020 (18.05.2020)  </v>
          </cell>
        </row>
        <row r="141">
          <cell r="A141" t="str">
            <v>NCD255</v>
          </cell>
          <cell r="B141" t="str">
            <v xml:space="preserve">8.99% UNSEC TIER II NCDs TATA CAPITAL HOUSING FINANCE LTD 2025 04.11.2025  </v>
          </cell>
        </row>
        <row r="142">
          <cell r="A142" t="str">
            <v>NCD256</v>
          </cell>
          <cell r="B142" t="str">
            <v xml:space="preserve">8.75% SECURED NCDS HDFC LTD. 2020 (13.01.2020)     </v>
          </cell>
        </row>
        <row r="143">
          <cell r="A143" t="str">
            <v>NCD257</v>
          </cell>
          <cell r="B143" t="str">
            <v>9.44% LIC HOUSING FINANCE LTD. SECURED NCDs 2019 (30.08.2019)</v>
          </cell>
        </row>
        <row r="144">
          <cell r="A144" t="str">
            <v>NCD258</v>
          </cell>
          <cell r="B144" t="str">
            <v xml:space="preserve">9.00% UNSEC TIER II NCDs TATA CAPITAL HOUSING FINANCE LTD 2025 15.12.2025  </v>
          </cell>
        </row>
        <row r="145">
          <cell r="A145" t="str">
            <v>NCD260</v>
          </cell>
          <cell r="B145" t="str">
            <v xml:space="preserve">8.55% CAN FIN HOMES LTD. SECURED NCDs 2019 (22.03.2019)  </v>
          </cell>
        </row>
        <row r="146">
          <cell r="A146" t="str">
            <v>NCD261</v>
          </cell>
          <cell r="B146" t="str">
            <v xml:space="preserve">9.05% SECURED RED. NCDS FULLERTON INDIA CREDIT COMPANY LTD. (30.12.2020)  </v>
          </cell>
        </row>
        <row r="147">
          <cell r="A147" t="str">
            <v>NCD263</v>
          </cell>
          <cell r="B147" t="str">
            <v xml:space="preserve">8.90% ICICI BANK LIMITED UNSEC.NCD 2025 (12.01.2025)  </v>
          </cell>
        </row>
        <row r="148">
          <cell r="A148" t="str">
            <v>NCD265</v>
          </cell>
          <cell r="B148" t="str">
            <v xml:space="preserve">9.43% LIC HOUSING FINANCE LTD-SECURED NCDS 2022 (10.02.2022) </v>
          </cell>
        </row>
        <row r="149">
          <cell r="A149" t="str">
            <v>NCD267</v>
          </cell>
          <cell r="B149" t="str">
            <v xml:space="preserve">9.35% UNSECURED TIER II NCDS CAPITAL FIRST LTD. (04.02.2026)   </v>
          </cell>
        </row>
        <row r="150">
          <cell r="A150" t="str">
            <v>NCD268</v>
          </cell>
          <cell r="B150" t="str">
            <v xml:space="preserve">8.45% SECURED NCDS HDFC LTD. 2025 (25.02.2025)     </v>
          </cell>
        </row>
        <row r="151">
          <cell r="A151" t="str">
            <v>NCD271</v>
          </cell>
          <cell r="B151" t="str">
            <v xml:space="preserve">9.00% SECURED NCDS RELIANCE HOME FINANCE LTD. 2021 (08.03.2021)  </v>
          </cell>
        </row>
        <row r="152">
          <cell r="A152" t="str">
            <v>NCD272</v>
          </cell>
          <cell r="B152" t="str">
            <v xml:space="preserve">9.00% UNSEC TIER II NCDs TATA CAPITAL HSG. FINANCE LTD 2026 (13.03.2026)   </v>
          </cell>
        </row>
        <row r="153">
          <cell r="A153" t="str">
            <v>NCD275</v>
          </cell>
          <cell r="B153" t="str">
            <v xml:space="preserve">8.77% UNSECURED NCDS ICICI HOME FINANCE CO. LTD. 2019 (23.05.2019)   </v>
          </cell>
        </row>
        <row r="154">
          <cell r="A154" t="str">
            <v>NCD277</v>
          </cell>
          <cell r="B154" t="str">
            <v xml:space="preserve">9.00% UNSEC. BASEL III  TIER 2 NCDs - YES BANK LTD 2026 (31.03.2026)   </v>
          </cell>
        </row>
        <row r="155">
          <cell r="A155" t="str">
            <v>NCD280</v>
          </cell>
          <cell r="B155" t="str">
            <v xml:space="preserve">8.32% SECURED NCDS HDFC LTD.2026  (04.05.2026) </v>
          </cell>
        </row>
        <row r="156">
          <cell r="A156" t="str">
            <v>NCD283</v>
          </cell>
          <cell r="B156" t="str">
            <v>9.05% ESSEL LUCKNOW RAEBARELI TOLL ROADS LTD. SERIES V 2026 (30.09.2026)</v>
          </cell>
        </row>
        <row r="157">
          <cell r="A157" t="str">
            <v>NCD286</v>
          </cell>
          <cell r="B157" t="str">
            <v xml:space="preserve">8.40% ICICI BANK LIMITED UNSEC.NCD 2026 (13.05.2026)   </v>
          </cell>
        </row>
        <row r="158">
          <cell r="A158" t="str">
            <v>NCD288</v>
          </cell>
          <cell r="B158" t="str">
            <v xml:space="preserve">8.50% UNSEC. NCDs IDFC BANK LTD 2023 (04.07.2023) </v>
          </cell>
        </row>
        <row r="159">
          <cell r="A159" t="str">
            <v>NCD291</v>
          </cell>
          <cell r="B159" t="str">
            <v xml:space="preserve">9.25% EAST-NORTH INTERCONNECTION COMPANY LTD. SERIES 57 2031 (31032031) </v>
          </cell>
        </row>
        <row r="160">
          <cell r="A160" t="str">
            <v>NCD296</v>
          </cell>
          <cell r="B160" t="str">
            <v>8.50% AXIS BANK LIMITED BASEL III  TIER II NCDS 2026 (27.05.2026)</v>
          </cell>
        </row>
        <row r="161">
          <cell r="A161" t="str">
            <v>NCD299</v>
          </cell>
          <cell r="B161" t="str">
            <v xml:space="preserve">8.65% SECURED NCDS  APOLLO TYRES LTD. SERIES B  2025 (30042025) </v>
          </cell>
        </row>
        <row r="162">
          <cell r="A162" t="str">
            <v>NCD300</v>
          </cell>
          <cell r="B162" t="str">
            <v xml:space="preserve">8.65% SECURED NCDS  APOLLO TYRES LTD. SERIES C  2026 (30042026)  </v>
          </cell>
        </row>
        <row r="163">
          <cell r="A163" t="str">
            <v>NCD301</v>
          </cell>
          <cell r="B163" t="str">
            <v xml:space="preserve">9.10% SEC  DEWAN HOUSING FINANCE CORP. LTD. NCDs 2021 (17.06.2021) </v>
          </cell>
        </row>
        <row r="164">
          <cell r="A164" t="str">
            <v>NCD302</v>
          </cell>
          <cell r="B164" t="str">
            <v xml:space="preserve">8.53% UNSECURED NCDS ICICI HOME FINANCE CO. LTD. 2020 (19.06.2020) </v>
          </cell>
        </row>
        <row r="165">
          <cell r="A165" t="str">
            <v>Sub Total :</v>
          </cell>
        </row>
        <row r="166">
          <cell r="A166" t="str">
            <v>Total :</v>
          </cell>
        </row>
        <row r="167">
          <cell r="A167" t="str">
            <v>Cash &amp;&amp; Cash Receivables :</v>
          </cell>
        </row>
        <row r="168">
          <cell r="A168" t="str">
            <v>Net Assets :</v>
          </cell>
        </row>
        <row r="170">
          <cell r="B170" t="str">
            <v>***** End of Report *****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 ASSET TYPE"/>
    </sheetNames>
    <sheetDataSet>
      <sheetData sheetId="0" refreshError="1">
        <row r="1">
          <cell r="A1" t="str">
            <v>security</v>
          </cell>
          <cell r="D1" t="str">
            <v>isin_code</v>
          </cell>
          <cell r="E1" t="str">
            <v>face_value</v>
          </cell>
          <cell r="F1" t="str">
            <v>security</v>
          </cell>
        </row>
        <row r="2">
          <cell r="D2" t="str">
            <v>INE683A16369</v>
          </cell>
          <cell r="E2">
            <v>100000</v>
          </cell>
          <cell r="F2" t="str">
            <v>CD0001</v>
          </cell>
        </row>
        <row r="3">
          <cell r="D3" t="str">
            <v>INE270A14CG7</v>
          </cell>
          <cell r="E3">
            <v>500000</v>
          </cell>
          <cell r="F3" t="str">
            <v>CP0001</v>
          </cell>
        </row>
        <row r="4">
          <cell r="D4" t="str">
            <v>INE270A14CM5</v>
          </cell>
          <cell r="E4">
            <v>500000</v>
          </cell>
          <cell r="F4" t="str">
            <v>CP0002</v>
          </cell>
        </row>
        <row r="5">
          <cell r="D5" t="str">
            <v>INE270A14DH3</v>
          </cell>
          <cell r="E5">
            <v>500000</v>
          </cell>
          <cell r="F5" t="str">
            <v>CP0003</v>
          </cell>
        </row>
        <row r="6">
          <cell r="D6" t="str">
            <v>INE549A14DS7</v>
          </cell>
          <cell r="E6">
            <v>500000</v>
          </cell>
          <cell r="F6" t="str">
            <v>CP0004</v>
          </cell>
        </row>
        <row r="7">
          <cell r="D7" t="str">
            <v>INE270A14DN1</v>
          </cell>
          <cell r="E7">
            <v>500000</v>
          </cell>
          <cell r="F7" t="str">
            <v>CP0005</v>
          </cell>
        </row>
        <row r="8">
          <cell r="D8" t="str">
            <v>INE824B14EK7</v>
          </cell>
          <cell r="E8">
            <v>500000</v>
          </cell>
          <cell r="F8" t="str">
            <v>CP0006</v>
          </cell>
        </row>
        <row r="9">
          <cell r="D9" t="str">
            <v>INE259B14DT9</v>
          </cell>
          <cell r="E9">
            <v>500000</v>
          </cell>
          <cell r="F9" t="str">
            <v>CP0007</v>
          </cell>
        </row>
        <row r="10">
          <cell r="D10" t="str">
            <v>INE824B14FD9</v>
          </cell>
          <cell r="E10">
            <v>500000</v>
          </cell>
          <cell r="F10" t="str">
            <v>CP0008</v>
          </cell>
        </row>
        <row r="11">
          <cell r="D11" t="str">
            <v>INE683A16369</v>
          </cell>
          <cell r="E11">
            <v>100000</v>
          </cell>
          <cell r="F11" t="str">
            <v>CP0009</v>
          </cell>
        </row>
        <row r="12">
          <cell r="D12" t="str">
            <v>INE491A16029</v>
          </cell>
          <cell r="E12">
            <v>100000</v>
          </cell>
          <cell r="F12" t="str">
            <v>CP0010</v>
          </cell>
        </row>
        <row r="13">
          <cell r="D13" t="str">
            <v>INE259B14EG4</v>
          </cell>
          <cell r="E13">
            <v>500000</v>
          </cell>
          <cell r="F13" t="str">
            <v>CP0011</v>
          </cell>
        </row>
        <row r="14">
          <cell r="D14" t="str">
            <v>INE557F14BR5</v>
          </cell>
          <cell r="E14">
            <v>500000</v>
          </cell>
          <cell r="F14" t="str">
            <v>CP0012</v>
          </cell>
        </row>
        <row r="15">
          <cell r="D15" t="str">
            <v>INE001A14IV2</v>
          </cell>
          <cell r="E15">
            <v>500000</v>
          </cell>
          <cell r="F15" t="str">
            <v>CP0013</v>
          </cell>
        </row>
        <row r="16">
          <cell r="D16" t="str">
            <v>INE213A01029</v>
          </cell>
          <cell r="E16">
            <v>5</v>
          </cell>
          <cell r="F16" t="str">
            <v>EQ0001</v>
          </cell>
        </row>
        <row r="17">
          <cell r="D17" t="str">
            <v>INE002A01018</v>
          </cell>
          <cell r="E17">
            <v>10</v>
          </cell>
          <cell r="F17" t="str">
            <v>EQ0002</v>
          </cell>
        </row>
        <row r="18">
          <cell r="D18" t="str">
            <v>INE029A01011</v>
          </cell>
          <cell r="E18">
            <v>10</v>
          </cell>
          <cell r="F18" t="str">
            <v>EQ0003</v>
          </cell>
        </row>
        <row r="19">
          <cell r="D19" t="str">
            <v>INE081A01012</v>
          </cell>
          <cell r="E19">
            <v>10</v>
          </cell>
          <cell r="F19" t="str">
            <v>EQ0004</v>
          </cell>
        </row>
        <row r="20">
          <cell r="D20" t="str">
            <v>INE009A01021</v>
          </cell>
          <cell r="E20">
            <v>5</v>
          </cell>
          <cell r="F20" t="str">
            <v>EQ0005</v>
          </cell>
        </row>
        <row r="21">
          <cell r="D21" t="str">
            <v>INE018A01030</v>
          </cell>
          <cell r="E21">
            <v>2</v>
          </cell>
          <cell r="F21" t="str">
            <v>EQ0006</v>
          </cell>
        </row>
        <row r="22">
          <cell r="D22" t="str">
            <v>INE129A01019</v>
          </cell>
          <cell r="E22">
            <v>10</v>
          </cell>
          <cell r="F22" t="str">
            <v>EQ0007</v>
          </cell>
        </row>
        <row r="23">
          <cell r="D23" t="str">
            <v>INE397D01024</v>
          </cell>
          <cell r="E23">
            <v>5</v>
          </cell>
          <cell r="F23" t="str">
            <v>EQ0008</v>
          </cell>
        </row>
        <row r="24">
          <cell r="D24" t="str">
            <v>INE043D01016</v>
          </cell>
          <cell r="E24">
            <v>10</v>
          </cell>
          <cell r="F24" t="str">
            <v>EQ0009</v>
          </cell>
        </row>
        <row r="25">
          <cell r="D25" t="str">
            <v>INE154A01025</v>
          </cell>
          <cell r="E25">
            <v>1</v>
          </cell>
          <cell r="F25" t="str">
            <v>EQ0010</v>
          </cell>
        </row>
        <row r="26">
          <cell r="D26" t="str">
            <v>INE733E01010</v>
          </cell>
          <cell r="E26">
            <v>10</v>
          </cell>
          <cell r="F26" t="str">
            <v>EQ0011</v>
          </cell>
        </row>
        <row r="27">
          <cell r="D27" t="str">
            <v>INE245A01021</v>
          </cell>
          <cell r="E27">
            <v>1</v>
          </cell>
          <cell r="F27" t="str">
            <v>EQ0012</v>
          </cell>
        </row>
        <row r="28">
          <cell r="E28">
            <v>1</v>
          </cell>
          <cell r="F28" t="str">
            <v>EQ0012R</v>
          </cell>
        </row>
        <row r="29">
          <cell r="D29" t="str">
            <v>INE062A01020</v>
          </cell>
          <cell r="E29">
            <v>1</v>
          </cell>
          <cell r="F29" t="str">
            <v>EQ0013</v>
          </cell>
        </row>
        <row r="30">
          <cell r="D30" t="str">
            <v>INE117A01022</v>
          </cell>
          <cell r="E30">
            <v>2</v>
          </cell>
          <cell r="F30" t="str">
            <v>EQ0014</v>
          </cell>
        </row>
        <row r="31">
          <cell r="D31" t="str">
            <v>INE692A01016</v>
          </cell>
          <cell r="E31">
            <v>10</v>
          </cell>
          <cell r="F31" t="str">
            <v>EQ0015</v>
          </cell>
        </row>
        <row r="32">
          <cell r="D32" t="str">
            <v>INE030A01027</v>
          </cell>
          <cell r="E32">
            <v>1</v>
          </cell>
          <cell r="F32" t="str">
            <v>EQ0017</v>
          </cell>
        </row>
        <row r="33">
          <cell r="D33" t="str">
            <v>INE003A01024</v>
          </cell>
          <cell r="E33">
            <v>2</v>
          </cell>
          <cell r="F33" t="str">
            <v>EQ0018</v>
          </cell>
        </row>
        <row r="34">
          <cell r="D34" t="str">
            <v>INE155A01022</v>
          </cell>
          <cell r="E34">
            <v>2</v>
          </cell>
          <cell r="F34" t="str">
            <v>EQ0019</v>
          </cell>
        </row>
        <row r="35">
          <cell r="E35">
            <v>2</v>
          </cell>
          <cell r="F35" t="str">
            <v>EQ0019R</v>
          </cell>
        </row>
        <row r="36">
          <cell r="D36" t="str">
            <v>INE169A01023</v>
          </cell>
          <cell r="E36">
            <v>2</v>
          </cell>
          <cell r="F36" t="str">
            <v>EQ0020</v>
          </cell>
        </row>
        <row r="37">
          <cell r="D37" t="str">
            <v>INE361B01024</v>
          </cell>
          <cell r="E37">
            <v>2</v>
          </cell>
          <cell r="F37" t="str">
            <v>EQ0021</v>
          </cell>
        </row>
        <row r="38">
          <cell r="D38" t="str">
            <v>INE079A01024</v>
          </cell>
          <cell r="E38">
            <v>2</v>
          </cell>
          <cell r="F38" t="str">
            <v>EQ0022</v>
          </cell>
        </row>
        <row r="39">
          <cell r="D39" t="str">
            <v>INE226A01021</v>
          </cell>
          <cell r="E39">
            <v>1</v>
          </cell>
          <cell r="F39" t="str">
            <v>EQ0023</v>
          </cell>
        </row>
        <row r="40">
          <cell r="D40" t="str">
            <v>INE257A01026</v>
          </cell>
          <cell r="E40">
            <v>2</v>
          </cell>
          <cell r="F40" t="str">
            <v>EQ0024</v>
          </cell>
        </row>
        <row r="41">
          <cell r="D41" t="str">
            <v>INE114A01011</v>
          </cell>
          <cell r="E41">
            <v>10</v>
          </cell>
          <cell r="F41" t="str">
            <v>EQ0025</v>
          </cell>
        </row>
        <row r="42">
          <cell r="D42" t="str">
            <v>INE752E01010</v>
          </cell>
          <cell r="E42">
            <v>10</v>
          </cell>
          <cell r="F42" t="str">
            <v>EQ0026</v>
          </cell>
        </row>
        <row r="43">
          <cell r="D43" t="str">
            <v>INE020B01018</v>
          </cell>
          <cell r="E43">
            <v>10</v>
          </cell>
          <cell r="F43" t="str">
            <v>EQ0027</v>
          </cell>
        </row>
        <row r="44">
          <cell r="D44" t="str">
            <v>INE027A01015</v>
          </cell>
          <cell r="E44">
            <v>10</v>
          </cell>
          <cell r="F44" t="str">
            <v>EQ0028</v>
          </cell>
        </row>
        <row r="45">
          <cell r="D45" t="str">
            <v>INE053A01029</v>
          </cell>
          <cell r="E45">
            <v>1</v>
          </cell>
          <cell r="F45" t="str">
            <v>EQ0029</v>
          </cell>
        </row>
        <row r="46">
          <cell r="D46" t="str">
            <v>INE848E01016</v>
          </cell>
          <cell r="E46">
            <v>10</v>
          </cell>
          <cell r="F46" t="str">
            <v>EQ0030</v>
          </cell>
        </row>
        <row r="47">
          <cell r="D47" t="str">
            <v>INE701B01021</v>
          </cell>
          <cell r="E47">
            <v>2</v>
          </cell>
          <cell r="F47" t="str">
            <v>EQ0031</v>
          </cell>
        </row>
        <row r="48">
          <cell r="D48" t="str">
            <v>INE274J01014</v>
          </cell>
          <cell r="E48">
            <v>10</v>
          </cell>
          <cell r="F48" t="str">
            <v>EQ0032</v>
          </cell>
        </row>
        <row r="49">
          <cell r="D49" t="str">
            <v>INE467B01029</v>
          </cell>
          <cell r="E49">
            <v>1</v>
          </cell>
          <cell r="F49" t="str">
            <v>EQ0033</v>
          </cell>
        </row>
        <row r="50">
          <cell r="D50" t="str">
            <v>INE528G01019</v>
          </cell>
          <cell r="E50">
            <v>10</v>
          </cell>
          <cell r="F50" t="str">
            <v>EQ0034</v>
          </cell>
        </row>
        <row r="51">
          <cell r="D51" t="str">
            <v>INE160A01022</v>
          </cell>
          <cell r="E51">
            <v>2</v>
          </cell>
          <cell r="F51" t="str">
            <v>EQ0035</v>
          </cell>
        </row>
        <row r="52">
          <cell r="D52" t="str">
            <v>INE191B01025</v>
          </cell>
          <cell r="E52">
            <v>5</v>
          </cell>
          <cell r="F52" t="str">
            <v>EQ0036</v>
          </cell>
        </row>
        <row r="53">
          <cell r="D53" t="str">
            <v>INE749A01030</v>
          </cell>
          <cell r="E53">
            <v>1</v>
          </cell>
          <cell r="F53" t="str">
            <v>EQ0037</v>
          </cell>
        </row>
        <row r="54">
          <cell r="D54" t="str">
            <v>INE242A01010</v>
          </cell>
          <cell r="E54">
            <v>10</v>
          </cell>
          <cell r="F54" t="str">
            <v>EQ0038</v>
          </cell>
        </row>
        <row r="55">
          <cell r="D55" t="str">
            <v>INE376G01013</v>
          </cell>
          <cell r="E55">
            <v>5</v>
          </cell>
          <cell r="F55" t="str">
            <v>EQ0039</v>
          </cell>
        </row>
        <row r="56">
          <cell r="D56" t="str">
            <v>INE383A01012</v>
          </cell>
          <cell r="E56">
            <v>10</v>
          </cell>
          <cell r="F56" t="str">
            <v>EQ0040</v>
          </cell>
        </row>
        <row r="57">
          <cell r="D57" t="str">
            <v>INE074A01025</v>
          </cell>
          <cell r="E57">
            <v>2</v>
          </cell>
          <cell r="F57" t="str">
            <v>EQ0041</v>
          </cell>
        </row>
        <row r="58">
          <cell r="D58" t="str">
            <v>INE238A01034</v>
          </cell>
          <cell r="E58">
            <v>2</v>
          </cell>
          <cell r="F58" t="str">
            <v>EQ0042</v>
          </cell>
        </row>
        <row r="59">
          <cell r="D59" t="str">
            <v>INE069A01017</v>
          </cell>
          <cell r="E59">
            <v>10</v>
          </cell>
          <cell r="F59" t="str">
            <v>EQ0043</v>
          </cell>
        </row>
        <row r="60">
          <cell r="D60" t="str">
            <v>INE047A01013</v>
          </cell>
          <cell r="E60">
            <v>10</v>
          </cell>
          <cell r="F60" t="str">
            <v>EQ0044</v>
          </cell>
        </row>
        <row r="61">
          <cell r="D61" t="str">
            <v>INE001A01036</v>
          </cell>
          <cell r="E61">
            <v>2</v>
          </cell>
          <cell r="F61" t="str">
            <v>EQ0045</v>
          </cell>
        </row>
        <row r="62">
          <cell r="D62" t="str">
            <v>INE036A01016</v>
          </cell>
          <cell r="E62">
            <v>10</v>
          </cell>
          <cell r="F62" t="str">
            <v>EQ0046</v>
          </cell>
        </row>
        <row r="63">
          <cell r="D63" t="str">
            <v>INE021A01026</v>
          </cell>
          <cell r="E63">
            <v>1</v>
          </cell>
          <cell r="F63" t="str">
            <v>EQ0047</v>
          </cell>
        </row>
        <row r="64">
          <cell r="D64" t="str">
            <v>INE208A01029</v>
          </cell>
          <cell r="E64">
            <v>1</v>
          </cell>
          <cell r="F64" t="str">
            <v>EQ0048</v>
          </cell>
        </row>
        <row r="65">
          <cell r="D65" t="str">
            <v>INE059A01026</v>
          </cell>
          <cell r="E65">
            <v>2</v>
          </cell>
          <cell r="F65" t="str">
            <v>EQ0049</v>
          </cell>
        </row>
        <row r="66">
          <cell r="D66" t="str">
            <v>INE585B01010</v>
          </cell>
          <cell r="E66">
            <v>5</v>
          </cell>
          <cell r="F66" t="str">
            <v>EQ0050</v>
          </cell>
        </row>
        <row r="67">
          <cell r="D67" t="str">
            <v>INE016A01026</v>
          </cell>
          <cell r="E67">
            <v>1</v>
          </cell>
          <cell r="F67" t="str">
            <v>EQ0051</v>
          </cell>
        </row>
        <row r="68">
          <cell r="D68" t="str">
            <v>INE008A01015</v>
          </cell>
          <cell r="E68">
            <v>10</v>
          </cell>
          <cell r="F68" t="str">
            <v>EQ0052</v>
          </cell>
        </row>
        <row r="69">
          <cell r="D69" t="str">
            <v>INE259A01022</v>
          </cell>
          <cell r="E69">
            <v>1</v>
          </cell>
          <cell r="F69" t="str">
            <v>EQ0053</v>
          </cell>
        </row>
        <row r="70">
          <cell r="D70" t="str">
            <v>INE776C01039</v>
          </cell>
          <cell r="E70">
            <v>1</v>
          </cell>
          <cell r="F70" t="str">
            <v>EQ0054</v>
          </cell>
        </row>
        <row r="71">
          <cell r="D71" t="str">
            <v>INE115A01026</v>
          </cell>
          <cell r="E71">
            <v>2</v>
          </cell>
          <cell r="F71" t="str">
            <v>EQ0055</v>
          </cell>
        </row>
        <row r="72">
          <cell r="D72" t="str">
            <v>INE092A01019</v>
          </cell>
          <cell r="E72">
            <v>10</v>
          </cell>
          <cell r="F72" t="str">
            <v>EQ0056</v>
          </cell>
        </row>
        <row r="73">
          <cell r="D73" t="str">
            <v>INE691A01018</v>
          </cell>
          <cell r="E73">
            <v>10</v>
          </cell>
          <cell r="F73" t="str">
            <v>EQ0057</v>
          </cell>
        </row>
        <row r="74">
          <cell r="D74" t="str">
            <v>INE347G01014</v>
          </cell>
          <cell r="E74">
            <v>10</v>
          </cell>
          <cell r="F74" t="str">
            <v>EQ0058</v>
          </cell>
        </row>
        <row r="75">
          <cell r="D75" t="str">
            <v>INE669E01016</v>
          </cell>
          <cell r="E75">
            <v>10</v>
          </cell>
          <cell r="F75" t="str">
            <v>EQ0059</v>
          </cell>
        </row>
        <row r="76">
          <cell r="D76" t="str">
            <v>INE040A01026</v>
          </cell>
          <cell r="E76">
            <v>2</v>
          </cell>
          <cell r="F76" t="str">
            <v>EQ0060</v>
          </cell>
        </row>
        <row r="77">
          <cell r="D77" t="str">
            <v>INE038A01020</v>
          </cell>
          <cell r="E77">
            <v>1</v>
          </cell>
          <cell r="F77" t="str">
            <v>EQ0061</v>
          </cell>
        </row>
        <row r="78">
          <cell r="D78" t="str">
            <v>INE085A01013</v>
          </cell>
          <cell r="E78">
            <v>10</v>
          </cell>
          <cell r="F78" t="str">
            <v>EQ0062</v>
          </cell>
        </row>
        <row r="79">
          <cell r="D79" t="str">
            <v>INE101A01026</v>
          </cell>
          <cell r="E79">
            <v>5</v>
          </cell>
          <cell r="F79" t="str">
            <v>EQ0063</v>
          </cell>
        </row>
        <row r="80">
          <cell r="D80" t="str">
            <v>INE089A01023</v>
          </cell>
          <cell r="E80">
            <v>5</v>
          </cell>
          <cell r="F80" t="str">
            <v>EQ0064</v>
          </cell>
        </row>
        <row r="81">
          <cell r="D81" t="str">
            <v>INE015A01028</v>
          </cell>
          <cell r="E81">
            <v>5</v>
          </cell>
          <cell r="F81" t="str">
            <v>EQ0065</v>
          </cell>
        </row>
        <row r="82">
          <cell r="D82" t="str">
            <v>INE522F01014</v>
          </cell>
          <cell r="E82">
            <v>10</v>
          </cell>
          <cell r="F82" t="str">
            <v>EQ0066</v>
          </cell>
        </row>
        <row r="83">
          <cell r="D83" t="str">
            <v>INE268A01049</v>
          </cell>
          <cell r="E83">
            <v>1</v>
          </cell>
          <cell r="F83" t="str">
            <v>EQ0067</v>
          </cell>
        </row>
        <row r="84">
          <cell r="D84" t="str">
            <v>INE910H01017</v>
          </cell>
          <cell r="E84">
            <v>10</v>
          </cell>
          <cell r="F84" t="str">
            <v>EQ0068</v>
          </cell>
        </row>
        <row r="85">
          <cell r="D85" t="str">
            <v>INE917I01010</v>
          </cell>
          <cell r="E85">
            <v>10</v>
          </cell>
          <cell r="F85" t="str">
            <v>EQ0069</v>
          </cell>
        </row>
        <row r="86">
          <cell r="D86" t="str">
            <v>INE028A01039</v>
          </cell>
          <cell r="E86">
            <v>2</v>
          </cell>
          <cell r="F86" t="str">
            <v>EQ0070</v>
          </cell>
        </row>
        <row r="87">
          <cell r="D87" t="str">
            <v>INE044A01036</v>
          </cell>
          <cell r="E87">
            <v>1</v>
          </cell>
          <cell r="F87" t="str">
            <v>EQ0071</v>
          </cell>
        </row>
        <row r="88">
          <cell r="D88" t="str">
            <v>INE012A01025</v>
          </cell>
          <cell r="E88">
            <v>10</v>
          </cell>
          <cell r="F88" t="str">
            <v>EQ0072</v>
          </cell>
        </row>
        <row r="89">
          <cell r="D89" t="str">
            <v>INE158A01026</v>
          </cell>
          <cell r="E89">
            <v>2</v>
          </cell>
          <cell r="F89" t="str">
            <v>EQ0073</v>
          </cell>
        </row>
        <row r="90">
          <cell r="D90" t="str">
            <v>INE481G01011</v>
          </cell>
          <cell r="E90">
            <v>10</v>
          </cell>
          <cell r="F90" t="str">
            <v>EQ0074</v>
          </cell>
        </row>
        <row r="91">
          <cell r="D91" t="str">
            <v>INE860A01027</v>
          </cell>
          <cell r="E91">
            <v>2</v>
          </cell>
          <cell r="F91" t="str">
            <v>EQ0075</v>
          </cell>
        </row>
        <row r="92">
          <cell r="D92" t="str">
            <v>INE438A01022</v>
          </cell>
          <cell r="E92">
            <v>1</v>
          </cell>
          <cell r="F92" t="str">
            <v>EQ0076</v>
          </cell>
        </row>
        <row r="93">
          <cell r="D93" t="str">
            <v>INE233A01035</v>
          </cell>
          <cell r="E93">
            <v>1</v>
          </cell>
          <cell r="F93" t="str">
            <v>EQ0077</v>
          </cell>
        </row>
        <row r="94">
          <cell r="D94" t="str">
            <v>INE883A01011</v>
          </cell>
          <cell r="E94">
            <v>10</v>
          </cell>
          <cell r="F94" t="str">
            <v>EQ0078</v>
          </cell>
        </row>
        <row r="95">
          <cell r="D95" t="str">
            <v>INE095A01012</v>
          </cell>
          <cell r="E95">
            <v>10</v>
          </cell>
          <cell r="F95" t="str">
            <v>EQ0079</v>
          </cell>
        </row>
        <row r="96">
          <cell r="D96" t="str">
            <v>INE237A01028</v>
          </cell>
          <cell r="E96">
            <v>5</v>
          </cell>
          <cell r="F96" t="str">
            <v>EQ0080</v>
          </cell>
        </row>
        <row r="97">
          <cell r="D97" t="str">
            <v>INE326A01037</v>
          </cell>
          <cell r="E97">
            <v>2</v>
          </cell>
          <cell r="F97" t="str">
            <v>EQ0081</v>
          </cell>
        </row>
        <row r="98">
          <cell r="D98" t="str">
            <v>INE192A01025</v>
          </cell>
          <cell r="E98">
            <v>1</v>
          </cell>
          <cell r="F98" t="str">
            <v>EQ0082</v>
          </cell>
        </row>
        <row r="99">
          <cell r="D99" t="str">
            <v>INE935A01035</v>
          </cell>
          <cell r="E99">
            <v>1</v>
          </cell>
          <cell r="F99" t="str">
            <v>EQ0083</v>
          </cell>
        </row>
        <row r="100">
          <cell r="D100" t="str">
            <v>INE131A01031</v>
          </cell>
          <cell r="E100">
            <v>2</v>
          </cell>
          <cell r="F100" t="str">
            <v>EQ0084</v>
          </cell>
        </row>
        <row r="101">
          <cell r="D101" t="str">
            <v>INE075A01022</v>
          </cell>
          <cell r="E101">
            <v>2</v>
          </cell>
          <cell r="F101" t="str">
            <v>EQ0085</v>
          </cell>
        </row>
        <row r="102">
          <cell r="D102" t="str">
            <v>INE049B01025</v>
          </cell>
          <cell r="E102">
            <v>5</v>
          </cell>
          <cell r="F102" t="str">
            <v>EQ0086</v>
          </cell>
        </row>
        <row r="103">
          <cell r="D103" t="str">
            <v>INE669C01036</v>
          </cell>
          <cell r="E103">
            <v>5</v>
          </cell>
          <cell r="F103" t="str">
            <v>EQ0087</v>
          </cell>
        </row>
        <row r="104">
          <cell r="D104" t="str">
            <v>INE428A01015</v>
          </cell>
          <cell r="E104">
            <v>10</v>
          </cell>
          <cell r="F104" t="str">
            <v>EQ0088</v>
          </cell>
        </row>
        <row r="105">
          <cell r="D105" t="str">
            <v>INE434A01013</v>
          </cell>
          <cell r="E105">
            <v>10</v>
          </cell>
          <cell r="F105" t="str">
            <v>EQ0089</v>
          </cell>
        </row>
        <row r="106">
          <cell r="D106" t="str">
            <v>INE476A01014</v>
          </cell>
          <cell r="E106">
            <v>10</v>
          </cell>
          <cell r="F106" t="str">
            <v>EQ0090</v>
          </cell>
        </row>
        <row r="107">
          <cell r="D107" t="str">
            <v>INE077A01010</v>
          </cell>
          <cell r="E107">
            <v>10</v>
          </cell>
          <cell r="F107" t="str">
            <v>EQ0091</v>
          </cell>
        </row>
        <row r="108">
          <cell r="D108" t="str">
            <v>INE562A01011</v>
          </cell>
          <cell r="E108">
            <v>10</v>
          </cell>
          <cell r="F108" t="str">
            <v>EQ0092</v>
          </cell>
        </row>
        <row r="109">
          <cell r="D109" t="str">
            <v>INE141A01014</v>
          </cell>
          <cell r="E109">
            <v>10</v>
          </cell>
          <cell r="F109" t="str">
            <v>EQ0093</v>
          </cell>
        </row>
        <row r="110">
          <cell r="D110" t="str">
            <v>INE667A01018</v>
          </cell>
          <cell r="E110">
            <v>10</v>
          </cell>
          <cell r="F110" t="str">
            <v>EQ0094</v>
          </cell>
        </row>
        <row r="111">
          <cell r="E111">
            <v>10</v>
          </cell>
          <cell r="F111" t="str">
            <v>EQ0095</v>
          </cell>
        </row>
        <row r="112">
          <cell r="D112" t="str">
            <v>INE797F01012</v>
          </cell>
          <cell r="E112">
            <v>10</v>
          </cell>
          <cell r="F112" t="str">
            <v>EQ0096</v>
          </cell>
        </row>
        <row r="113">
          <cell r="D113" t="str">
            <v>INE055A01016</v>
          </cell>
          <cell r="E113">
            <v>10</v>
          </cell>
          <cell r="F113" t="str">
            <v>EQ0097</v>
          </cell>
        </row>
        <row r="114">
          <cell r="D114" t="str">
            <v>INE093A01033</v>
          </cell>
          <cell r="E114">
            <v>2</v>
          </cell>
          <cell r="F114" t="str">
            <v>EQ0098</v>
          </cell>
        </row>
        <row r="115">
          <cell r="D115" t="str">
            <v>INE302A01020</v>
          </cell>
          <cell r="E115">
            <v>1</v>
          </cell>
          <cell r="F115" t="str">
            <v>EQ0099</v>
          </cell>
        </row>
        <row r="116">
          <cell r="D116" t="str">
            <v>INE090A01021</v>
          </cell>
          <cell r="E116">
            <v>2</v>
          </cell>
          <cell r="F116" t="str">
            <v>EQ0100</v>
          </cell>
        </row>
        <row r="117">
          <cell r="D117" t="str">
            <v>INE134E01011</v>
          </cell>
          <cell r="E117">
            <v>10</v>
          </cell>
          <cell r="F117" t="str">
            <v>EQ0101</v>
          </cell>
        </row>
        <row r="118">
          <cell r="D118" t="str">
            <v>INE614B01018</v>
          </cell>
          <cell r="E118">
            <v>10</v>
          </cell>
          <cell r="F118" t="str">
            <v>EQ0102</v>
          </cell>
        </row>
        <row r="119">
          <cell r="D119" t="str">
            <v>INE280A01028</v>
          </cell>
          <cell r="E119">
            <v>1</v>
          </cell>
          <cell r="F119" t="str">
            <v>EQ0103</v>
          </cell>
        </row>
        <row r="120">
          <cell r="D120" t="str">
            <v>INE406A01037</v>
          </cell>
          <cell r="E120">
            <v>1</v>
          </cell>
          <cell r="F120" t="str">
            <v>EQ0104</v>
          </cell>
        </row>
        <row r="121">
          <cell r="D121" t="str">
            <v>INE171A01029</v>
          </cell>
          <cell r="E121">
            <v>2</v>
          </cell>
          <cell r="F121" t="str">
            <v>EQ0105</v>
          </cell>
        </row>
        <row r="122">
          <cell r="D122" t="str">
            <v>INE176B01026</v>
          </cell>
          <cell r="E122">
            <v>5</v>
          </cell>
          <cell r="F122" t="str">
            <v>EQ0106</v>
          </cell>
        </row>
        <row r="123">
          <cell r="D123" t="str">
            <v>INE628A01036</v>
          </cell>
          <cell r="E123">
            <v>2</v>
          </cell>
          <cell r="F123" t="str">
            <v>EQ0107</v>
          </cell>
        </row>
        <row r="124">
          <cell r="D124" t="str">
            <v>INE881D01027</v>
          </cell>
          <cell r="E124">
            <v>5</v>
          </cell>
          <cell r="F124" t="str">
            <v>EQ0108</v>
          </cell>
        </row>
        <row r="125">
          <cell r="D125" t="str">
            <v>INE203G01019</v>
          </cell>
          <cell r="E125">
            <v>10</v>
          </cell>
          <cell r="F125" t="str">
            <v>EQ0109</v>
          </cell>
        </row>
        <row r="126">
          <cell r="D126" t="str">
            <v>INE084A01016</v>
          </cell>
          <cell r="E126">
            <v>10</v>
          </cell>
          <cell r="F126" t="str">
            <v>EQ0110</v>
          </cell>
        </row>
        <row r="127">
          <cell r="D127" t="str">
            <v>INE721A01013</v>
          </cell>
          <cell r="E127">
            <v>10</v>
          </cell>
          <cell r="F127" t="str">
            <v>EQ0111</v>
          </cell>
        </row>
        <row r="128">
          <cell r="D128" t="str">
            <v>INE942G01012</v>
          </cell>
          <cell r="E128">
            <v>5</v>
          </cell>
          <cell r="F128" t="str">
            <v>EQ0112</v>
          </cell>
        </row>
        <row r="129">
          <cell r="D129" t="str">
            <v>INE087H01022</v>
          </cell>
          <cell r="E129">
            <v>1</v>
          </cell>
          <cell r="F129" t="str">
            <v>EQ0113</v>
          </cell>
        </row>
        <row r="130">
          <cell r="D130" t="str">
            <v>INE205A01025</v>
          </cell>
          <cell r="E130">
            <v>1</v>
          </cell>
          <cell r="F130" t="str">
            <v>EQ0114</v>
          </cell>
        </row>
        <row r="131">
          <cell r="D131" t="str">
            <v>INE584A01023</v>
          </cell>
          <cell r="E131">
            <v>1</v>
          </cell>
          <cell r="F131" t="str">
            <v>EQ0115</v>
          </cell>
        </row>
        <row r="132">
          <cell r="D132" t="str">
            <v>INE498L01015</v>
          </cell>
          <cell r="E132">
            <v>10</v>
          </cell>
          <cell r="F132" t="str">
            <v>EQ0116</v>
          </cell>
        </row>
        <row r="133">
          <cell r="D133" t="str">
            <v>INE323A01026</v>
          </cell>
          <cell r="E133">
            <v>10</v>
          </cell>
          <cell r="F133" t="str">
            <v>EQ0117</v>
          </cell>
        </row>
        <row r="134">
          <cell r="D134" t="str">
            <v>INE256A01028</v>
          </cell>
          <cell r="E134">
            <v>1</v>
          </cell>
          <cell r="F134" t="str">
            <v>EQ0118</v>
          </cell>
        </row>
        <row r="135">
          <cell r="D135" t="str">
            <v>INE092T01019</v>
          </cell>
          <cell r="E135">
            <v>10</v>
          </cell>
          <cell r="F135" t="str">
            <v>EQ0119</v>
          </cell>
        </row>
        <row r="136">
          <cell r="D136" t="str">
            <v>INE465A01025</v>
          </cell>
          <cell r="E136">
            <v>2</v>
          </cell>
          <cell r="F136" t="str">
            <v>EQ0120</v>
          </cell>
        </row>
        <row r="137">
          <cell r="D137" t="str">
            <v>INE216A01022</v>
          </cell>
          <cell r="E137">
            <v>2</v>
          </cell>
          <cell r="F137" t="str">
            <v>EQ0121</v>
          </cell>
        </row>
        <row r="138">
          <cell r="D138" t="str">
            <v>INE172A01027</v>
          </cell>
          <cell r="E138">
            <v>5</v>
          </cell>
          <cell r="F138" t="str">
            <v>EQ0122</v>
          </cell>
        </row>
        <row r="139">
          <cell r="E139">
            <v>30000000</v>
          </cell>
          <cell r="F139" t="str">
            <v>FD0001</v>
          </cell>
        </row>
        <row r="140">
          <cell r="E140">
            <v>100</v>
          </cell>
          <cell r="F140" t="str">
            <v>GSEC181</v>
          </cell>
        </row>
        <row r="141">
          <cell r="D141" t="str">
            <v>IN0020060045</v>
          </cell>
          <cell r="E141">
            <v>100</v>
          </cell>
          <cell r="F141" t="str">
            <v>GSECN001</v>
          </cell>
        </row>
        <row r="142">
          <cell r="D142" t="str">
            <v>IN0020060094</v>
          </cell>
          <cell r="E142">
            <v>100</v>
          </cell>
          <cell r="F142" t="str">
            <v>GSECN002</v>
          </cell>
        </row>
        <row r="143">
          <cell r="D143" t="str">
            <v>IN0020060102</v>
          </cell>
          <cell r="E143">
            <v>100</v>
          </cell>
          <cell r="F143" t="str">
            <v>GSECN003</v>
          </cell>
        </row>
        <row r="144">
          <cell r="D144" t="str">
            <v>IN0020060029</v>
          </cell>
          <cell r="E144">
            <v>100</v>
          </cell>
          <cell r="F144" t="str">
            <v>GSECN004</v>
          </cell>
        </row>
        <row r="145">
          <cell r="D145" t="str">
            <v>IN0020079037</v>
          </cell>
          <cell r="E145">
            <v>100</v>
          </cell>
          <cell r="F145" t="str">
            <v>GSECN006</v>
          </cell>
        </row>
        <row r="146">
          <cell r="D146" t="str">
            <v>IN0020010081</v>
          </cell>
          <cell r="E146">
            <v>100</v>
          </cell>
          <cell r="F146" t="str">
            <v>GSECN007</v>
          </cell>
        </row>
        <row r="147">
          <cell r="D147" t="str">
            <v>IN0020060086</v>
          </cell>
          <cell r="E147">
            <v>100</v>
          </cell>
          <cell r="F147" t="str">
            <v>GSECN008</v>
          </cell>
        </row>
        <row r="148">
          <cell r="D148" t="str">
            <v>IN1020080090</v>
          </cell>
          <cell r="E148">
            <v>100</v>
          </cell>
          <cell r="F148" t="str">
            <v>GSECN009</v>
          </cell>
        </row>
        <row r="149">
          <cell r="D149" t="str">
            <v>IN0020060078</v>
          </cell>
          <cell r="E149">
            <v>100</v>
          </cell>
          <cell r="F149" t="str">
            <v>GSECN010</v>
          </cell>
        </row>
        <row r="150">
          <cell r="D150" t="str">
            <v>IN0020040039</v>
          </cell>
          <cell r="E150">
            <v>100</v>
          </cell>
          <cell r="F150" t="str">
            <v>GSECN011</v>
          </cell>
        </row>
        <row r="151">
          <cell r="D151" t="str">
            <v>IN0020089077</v>
          </cell>
          <cell r="E151">
            <v>100</v>
          </cell>
          <cell r="F151" t="str">
            <v>GSECN012</v>
          </cell>
        </row>
        <row r="152">
          <cell r="D152" t="str">
            <v>IN1520080061</v>
          </cell>
          <cell r="E152">
            <v>100</v>
          </cell>
          <cell r="F152" t="str">
            <v>GSECN013</v>
          </cell>
        </row>
        <row r="153">
          <cell r="D153" t="str">
            <v>IN0020079029</v>
          </cell>
          <cell r="E153">
            <v>100</v>
          </cell>
          <cell r="F153" t="str">
            <v>GSECN014</v>
          </cell>
        </row>
        <row r="154">
          <cell r="D154" t="str">
            <v>IN1220080023</v>
          </cell>
          <cell r="E154">
            <v>100</v>
          </cell>
          <cell r="F154" t="str">
            <v>GSECN015</v>
          </cell>
        </row>
        <row r="155">
          <cell r="D155" t="str">
            <v>IN0020050012</v>
          </cell>
          <cell r="E155">
            <v>100</v>
          </cell>
          <cell r="F155" t="str">
            <v>GSECN016</v>
          </cell>
        </row>
        <row r="156">
          <cell r="D156" t="str">
            <v>IN1520090052</v>
          </cell>
          <cell r="E156">
            <v>100</v>
          </cell>
          <cell r="F156" t="str">
            <v>GSECN017</v>
          </cell>
        </row>
        <row r="157">
          <cell r="D157" t="str">
            <v>IN1020090073</v>
          </cell>
          <cell r="E157">
            <v>100</v>
          </cell>
          <cell r="F157" t="str">
            <v>GSECN018</v>
          </cell>
        </row>
        <row r="158">
          <cell r="D158" t="str">
            <v>IN0020020106</v>
          </cell>
          <cell r="E158">
            <v>100</v>
          </cell>
          <cell r="F158" t="str">
            <v>GSECN019</v>
          </cell>
        </row>
        <row r="159">
          <cell r="D159" t="str">
            <v>IN3320090068</v>
          </cell>
          <cell r="E159">
            <v>100</v>
          </cell>
          <cell r="F159" t="str">
            <v>GSECN020</v>
          </cell>
        </row>
        <row r="160">
          <cell r="D160" t="str">
            <v>IN2120090013</v>
          </cell>
          <cell r="E160">
            <v>100</v>
          </cell>
          <cell r="F160" t="str">
            <v>GSECN021</v>
          </cell>
        </row>
        <row r="161">
          <cell r="D161" t="str">
            <v>IN3420090067</v>
          </cell>
          <cell r="E161">
            <v>100</v>
          </cell>
          <cell r="F161" t="str">
            <v>GSECN022</v>
          </cell>
        </row>
        <row r="162">
          <cell r="D162" t="str">
            <v>IN0020090034</v>
          </cell>
          <cell r="E162">
            <v>100</v>
          </cell>
          <cell r="F162" t="str">
            <v>GSECN023</v>
          </cell>
        </row>
        <row r="163">
          <cell r="D163" t="str">
            <v>IN2920090098</v>
          </cell>
          <cell r="E163">
            <v>100</v>
          </cell>
          <cell r="F163" t="str">
            <v>GSECN024</v>
          </cell>
        </row>
        <row r="164">
          <cell r="D164" t="str">
            <v>IN3120090045</v>
          </cell>
          <cell r="E164">
            <v>100</v>
          </cell>
          <cell r="F164" t="str">
            <v>GSECN025</v>
          </cell>
        </row>
        <row r="165">
          <cell r="D165" t="str">
            <v>IN1320090039</v>
          </cell>
          <cell r="E165">
            <v>100</v>
          </cell>
          <cell r="F165" t="str">
            <v>GSECN026</v>
          </cell>
        </row>
        <row r="166">
          <cell r="D166" t="str">
            <v>IN3520090017</v>
          </cell>
          <cell r="E166">
            <v>100</v>
          </cell>
          <cell r="F166" t="str">
            <v>GSECN027</v>
          </cell>
        </row>
        <row r="167">
          <cell r="D167" t="str">
            <v>IN3320090084</v>
          </cell>
          <cell r="E167">
            <v>100</v>
          </cell>
          <cell r="F167" t="str">
            <v>GSECN028</v>
          </cell>
        </row>
        <row r="168">
          <cell r="D168" t="str">
            <v>IN0020089010</v>
          </cell>
          <cell r="E168">
            <v>100</v>
          </cell>
          <cell r="F168" t="str">
            <v>GSECN029</v>
          </cell>
        </row>
        <row r="169">
          <cell r="D169" t="str">
            <v>IN0020099019</v>
          </cell>
          <cell r="E169">
            <v>100</v>
          </cell>
          <cell r="F169" t="str">
            <v>GSECN030</v>
          </cell>
        </row>
        <row r="170">
          <cell r="D170" t="str">
            <v>IN1520090037</v>
          </cell>
          <cell r="E170">
            <v>100</v>
          </cell>
          <cell r="F170" t="str">
            <v>GSECN031</v>
          </cell>
        </row>
        <row r="171">
          <cell r="D171" t="str">
            <v>IN1620090036</v>
          </cell>
          <cell r="E171">
            <v>100</v>
          </cell>
          <cell r="F171" t="str">
            <v>GSECN032</v>
          </cell>
        </row>
        <row r="172">
          <cell r="D172" t="str">
            <v>IN2120090021</v>
          </cell>
          <cell r="E172">
            <v>100</v>
          </cell>
          <cell r="F172" t="str">
            <v>GSECN033</v>
          </cell>
        </row>
        <row r="173">
          <cell r="D173" t="str">
            <v>IN3120090078</v>
          </cell>
          <cell r="E173">
            <v>100</v>
          </cell>
          <cell r="F173" t="str">
            <v>GSECN034</v>
          </cell>
        </row>
        <row r="174">
          <cell r="D174" t="str">
            <v>IN0020090059</v>
          </cell>
          <cell r="E174">
            <v>100</v>
          </cell>
          <cell r="F174" t="str">
            <v>GSECN035</v>
          </cell>
        </row>
        <row r="175">
          <cell r="D175" t="str">
            <v>IN3320090092</v>
          </cell>
          <cell r="E175">
            <v>100</v>
          </cell>
          <cell r="F175" t="str">
            <v>GSECN036</v>
          </cell>
        </row>
        <row r="176">
          <cell r="D176" t="str">
            <v>IN3420090117</v>
          </cell>
          <cell r="E176">
            <v>100</v>
          </cell>
          <cell r="F176" t="str">
            <v>GSECN037</v>
          </cell>
        </row>
        <row r="177">
          <cell r="D177" t="str">
            <v>IN1520090060</v>
          </cell>
          <cell r="E177">
            <v>100</v>
          </cell>
          <cell r="F177" t="str">
            <v>GSECN038</v>
          </cell>
        </row>
        <row r="178">
          <cell r="D178" t="str">
            <v>IN2120090039</v>
          </cell>
          <cell r="E178">
            <v>100</v>
          </cell>
          <cell r="F178" t="str">
            <v>GSECN039</v>
          </cell>
        </row>
        <row r="179">
          <cell r="D179" t="str">
            <v>IN1120090015</v>
          </cell>
          <cell r="E179">
            <v>100</v>
          </cell>
          <cell r="F179" t="str">
            <v>GSECN040</v>
          </cell>
        </row>
        <row r="180">
          <cell r="D180" t="str">
            <v>IN2420090044</v>
          </cell>
          <cell r="E180">
            <v>100</v>
          </cell>
          <cell r="F180" t="str">
            <v>GSECN041</v>
          </cell>
        </row>
        <row r="181">
          <cell r="D181" t="str">
            <v>IN2920090155</v>
          </cell>
          <cell r="E181">
            <v>100</v>
          </cell>
          <cell r="F181" t="str">
            <v>GSECN042</v>
          </cell>
        </row>
        <row r="182">
          <cell r="D182" t="str">
            <v>IN1320090047</v>
          </cell>
          <cell r="E182">
            <v>100</v>
          </cell>
          <cell r="F182" t="str">
            <v>GSECN043</v>
          </cell>
        </row>
        <row r="183">
          <cell r="D183" t="str">
            <v>IN1220090014</v>
          </cell>
          <cell r="E183">
            <v>100</v>
          </cell>
          <cell r="F183" t="str">
            <v>GSECN044</v>
          </cell>
        </row>
        <row r="184">
          <cell r="D184" t="str">
            <v>IN3320090100</v>
          </cell>
          <cell r="E184">
            <v>100</v>
          </cell>
          <cell r="F184" t="str">
            <v>GSECN045</v>
          </cell>
        </row>
        <row r="185">
          <cell r="D185" t="str">
            <v>IN3320090118</v>
          </cell>
          <cell r="E185">
            <v>100</v>
          </cell>
          <cell r="F185" t="str">
            <v>GSECN046</v>
          </cell>
        </row>
        <row r="186">
          <cell r="D186" t="str">
            <v>IN1020090131</v>
          </cell>
          <cell r="E186">
            <v>100</v>
          </cell>
          <cell r="F186" t="str">
            <v>GSECN047</v>
          </cell>
        </row>
        <row r="187">
          <cell r="D187" t="str">
            <v>IN1220090022</v>
          </cell>
          <cell r="E187">
            <v>100</v>
          </cell>
          <cell r="F187" t="str">
            <v>GSECN048</v>
          </cell>
        </row>
        <row r="188">
          <cell r="D188" t="str">
            <v>IN2220090087</v>
          </cell>
          <cell r="E188">
            <v>100</v>
          </cell>
          <cell r="F188" t="str">
            <v>GSECN049</v>
          </cell>
        </row>
        <row r="189">
          <cell r="D189" t="str">
            <v>IN2320090029</v>
          </cell>
          <cell r="E189">
            <v>100</v>
          </cell>
          <cell r="F189" t="str">
            <v>GSECN050</v>
          </cell>
        </row>
        <row r="190">
          <cell r="D190" t="str">
            <v>IN3220090036</v>
          </cell>
          <cell r="E190">
            <v>100</v>
          </cell>
          <cell r="F190" t="str">
            <v>GSECN051</v>
          </cell>
        </row>
        <row r="191">
          <cell r="D191" t="str">
            <v>IN2620090059</v>
          </cell>
          <cell r="E191">
            <v>100</v>
          </cell>
          <cell r="F191" t="str">
            <v>GSECN052</v>
          </cell>
        </row>
        <row r="192">
          <cell r="D192" t="str">
            <v>IN1720090043</v>
          </cell>
          <cell r="E192">
            <v>100</v>
          </cell>
          <cell r="F192" t="str">
            <v>GSECN053</v>
          </cell>
        </row>
        <row r="193">
          <cell r="D193" t="str">
            <v>IN1420090053</v>
          </cell>
          <cell r="E193">
            <v>100</v>
          </cell>
          <cell r="F193" t="str">
            <v>GSECN054</v>
          </cell>
        </row>
        <row r="194">
          <cell r="D194" t="str">
            <v>IN1920090058</v>
          </cell>
          <cell r="E194">
            <v>100</v>
          </cell>
          <cell r="F194" t="str">
            <v>GSECN055</v>
          </cell>
        </row>
        <row r="195">
          <cell r="D195" t="str">
            <v>IN2120090047</v>
          </cell>
          <cell r="E195">
            <v>100</v>
          </cell>
          <cell r="F195" t="str">
            <v>GSECN056</v>
          </cell>
        </row>
        <row r="196">
          <cell r="D196" t="str">
            <v>IN2220090095</v>
          </cell>
          <cell r="E196">
            <v>100</v>
          </cell>
          <cell r="F196" t="str">
            <v>GSECN057</v>
          </cell>
        </row>
        <row r="197">
          <cell r="D197" t="str">
            <v>IN3120090110</v>
          </cell>
          <cell r="E197">
            <v>100</v>
          </cell>
          <cell r="F197" t="str">
            <v>GSECN058</v>
          </cell>
        </row>
        <row r="198">
          <cell r="D198" t="str">
            <v>IN1620090051</v>
          </cell>
          <cell r="E198">
            <v>100</v>
          </cell>
          <cell r="F198" t="str">
            <v>GSECN059</v>
          </cell>
        </row>
        <row r="199">
          <cell r="D199" t="str">
            <v>IN1920080034</v>
          </cell>
          <cell r="E199">
            <v>100</v>
          </cell>
          <cell r="F199" t="str">
            <v>GSECN060</v>
          </cell>
        </row>
        <row r="200">
          <cell r="D200" t="str">
            <v>IN1720090050</v>
          </cell>
          <cell r="E200">
            <v>100</v>
          </cell>
          <cell r="F200" t="str">
            <v>GSECN061</v>
          </cell>
        </row>
        <row r="201">
          <cell r="D201" t="str">
            <v>IN2520090027</v>
          </cell>
          <cell r="E201">
            <v>100</v>
          </cell>
          <cell r="F201" t="str">
            <v>GSECN062</v>
          </cell>
        </row>
        <row r="202">
          <cell r="D202" t="str">
            <v>IN2220090103</v>
          </cell>
          <cell r="E202">
            <v>100</v>
          </cell>
          <cell r="F202" t="str">
            <v>GSECN063</v>
          </cell>
        </row>
        <row r="203">
          <cell r="D203" t="str">
            <v>IN1020090149</v>
          </cell>
          <cell r="E203">
            <v>100</v>
          </cell>
          <cell r="F203" t="str">
            <v>GSECN064</v>
          </cell>
        </row>
        <row r="204">
          <cell r="D204" t="str">
            <v>IN1820090034</v>
          </cell>
          <cell r="E204">
            <v>100</v>
          </cell>
          <cell r="F204" t="str">
            <v>GSECN065</v>
          </cell>
        </row>
        <row r="205">
          <cell r="D205" t="str">
            <v>IN3020090020</v>
          </cell>
          <cell r="E205">
            <v>100</v>
          </cell>
          <cell r="F205" t="str">
            <v>GSECN066</v>
          </cell>
        </row>
        <row r="206">
          <cell r="D206" t="str">
            <v>IN2820100013</v>
          </cell>
          <cell r="E206">
            <v>100</v>
          </cell>
          <cell r="F206" t="str">
            <v>GSECN067</v>
          </cell>
        </row>
        <row r="207">
          <cell r="D207" t="str">
            <v>IN3620100013</v>
          </cell>
          <cell r="E207">
            <v>100</v>
          </cell>
          <cell r="F207" t="str">
            <v>GSECN068</v>
          </cell>
        </row>
        <row r="208">
          <cell r="D208" t="str">
            <v>IN3420100015</v>
          </cell>
          <cell r="E208">
            <v>100</v>
          </cell>
          <cell r="F208" t="str">
            <v>GSECN069</v>
          </cell>
        </row>
        <row r="209">
          <cell r="D209" t="str">
            <v>IN1620100017</v>
          </cell>
          <cell r="E209">
            <v>100</v>
          </cell>
          <cell r="F209" t="str">
            <v>GSECN070</v>
          </cell>
        </row>
        <row r="210">
          <cell r="D210" t="str">
            <v>IN0020020130</v>
          </cell>
          <cell r="E210">
            <v>100</v>
          </cell>
          <cell r="F210" t="str">
            <v>GSECN071</v>
          </cell>
        </row>
        <row r="211">
          <cell r="D211" t="str">
            <v>IN0020060037</v>
          </cell>
          <cell r="E211">
            <v>100</v>
          </cell>
          <cell r="F211" t="str">
            <v>GSECN072</v>
          </cell>
        </row>
        <row r="212">
          <cell r="D212" t="str">
            <v>IN1320100010</v>
          </cell>
          <cell r="E212">
            <v>100</v>
          </cell>
          <cell r="F212" t="str">
            <v>GSECN073</v>
          </cell>
        </row>
        <row r="213">
          <cell r="D213" t="str">
            <v>IN2520100016</v>
          </cell>
          <cell r="E213">
            <v>100</v>
          </cell>
          <cell r="F213" t="str">
            <v>GSECN074</v>
          </cell>
        </row>
        <row r="214">
          <cell r="D214" t="str">
            <v>IN3320100016</v>
          </cell>
          <cell r="E214">
            <v>100</v>
          </cell>
          <cell r="F214" t="str">
            <v>GSECN075</v>
          </cell>
        </row>
        <row r="215">
          <cell r="D215" t="str">
            <v>IN3420100023</v>
          </cell>
          <cell r="E215">
            <v>100</v>
          </cell>
          <cell r="F215" t="str">
            <v>GSECN076</v>
          </cell>
        </row>
        <row r="216">
          <cell r="D216" t="str">
            <v>IN1420100019</v>
          </cell>
          <cell r="E216">
            <v>100</v>
          </cell>
          <cell r="F216" t="str">
            <v>GSECN077</v>
          </cell>
        </row>
        <row r="217">
          <cell r="D217" t="str">
            <v>IN3720100012</v>
          </cell>
          <cell r="E217">
            <v>100</v>
          </cell>
          <cell r="F217" t="str">
            <v>GSECN078</v>
          </cell>
        </row>
        <row r="218">
          <cell r="D218" t="str">
            <v>IN3320100024</v>
          </cell>
          <cell r="E218">
            <v>100</v>
          </cell>
          <cell r="F218" t="str">
            <v>GSECN079</v>
          </cell>
        </row>
        <row r="219">
          <cell r="D219" t="str">
            <v>IN3420100031</v>
          </cell>
          <cell r="E219">
            <v>100</v>
          </cell>
          <cell r="F219" t="str">
            <v>GSECN080</v>
          </cell>
        </row>
        <row r="220">
          <cell r="D220" t="str">
            <v>IN0020100015</v>
          </cell>
          <cell r="E220">
            <v>100</v>
          </cell>
          <cell r="F220" t="str">
            <v>GSECN081</v>
          </cell>
        </row>
        <row r="221">
          <cell r="D221" t="str">
            <v>IN2220100019</v>
          </cell>
          <cell r="E221">
            <v>100</v>
          </cell>
          <cell r="F221" t="str">
            <v>GSECN082</v>
          </cell>
        </row>
        <row r="222">
          <cell r="D222" t="str">
            <v>IN2920100020</v>
          </cell>
          <cell r="E222">
            <v>100</v>
          </cell>
          <cell r="F222" t="str">
            <v>GSECN083</v>
          </cell>
        </row>
        <row r="223">
          <cell r="D223" t="str">
            <v>IN3120100018</v>
          </cell>
          <cell r="E223">
            <v>100</v>
          </cell>
          <cell r="F223" t="str">
            <v>GSECN084</v>
          </cell>
        </row>
        <row r="224">
          <cell r="D224" t="str">
            <v>IN3220100017</v>
          </cell>
          <cell r="E224">
            <v>100</v>
          </cell>
          <cell r="F224" t="str">
            <v>GSECN085</v>
          </cell>
        </row>
        <row r="225">
          <cell r="D225" t="str">
            <v>IN3420100049</v>
          </cell>
          <cell r="E225">
            <v>100</v>
          </cell>
          <cell r="F225" t="str">
            <v>GSECN086</v>
          </cell>
        </row>
        <row r="226">
          <cell r="D226" t="str">
            <v>IN0020070044</v>
          </cell>
          <cell r="E226">
            <v>100</v>
          </cell>
          <cell r="F226" t="str">
            <v>GSECN087</v>
          </cell>
        </row>
        <row r="227">
          <cell r="D227" t="str">
            <v>IN1020100047</v>
          </cell>
          <cell r="E227">
            <v>100</v>
          </cell>
          <cell r="F227" t="str">
            <v>GSECN088</v>
          </cell>
        </row>
        <row r="228">
          <cell r="D228" t="str">
            <v>IN2920100038</v>
          </cell>
          <cell r="E228">
            <v>100</v>
          </cell>
          <cell r="F228" t="str">
            <v>GSECN089</v>
          </cell>
        </row>
        <row r="229">
          <cell r="D229" t="str">
            <v>IN3320100040</v>
          </cell>
          <cell r="E229">
            <v>100</v>
          </cell>
          <cell r="F229" t="str">
            <v>GSECN090</v>
          </cell>
        </row>
        <row r="230">
          <cell r="D230" t="str">
            <v>IN0020020098</v>
          </cell>
          <cell r="E230">
            <v>100</v>
          </cell>
          <cell r="F230" t="str">
            <v>GSECN091</v>
          </cell>
        </row>
        <row r="231">
          <cell r="D231" t="str">
            <v>IN1020100054</v>
          </cell>
          <cell r="E231">
            <v>100</v>
          </cell>
          <cell r="F231" t="str">
            <v>GSECN092</v>
          </cell>
        </row>
        <row r="232">
          <cell r="D232" t="str">
            <v>IN2220100027</v>
          </cell>
          <cell r="E232">
            <v>100</v>
          </cell>
          <cell r="F232" t="str">
            <v>GSECN093</v>
          </cell>
        </row>
        <row r="233">
          <cell r="D233" t="str">
            <v>IN2920100053</v>
          </cell>
          <cell r="E233">
            <v>100</v>
          </cell>
          <cell r="F233" t="str">
            <v>GSECN094</v>
          </cell>
        </row>
        <row r="234">
          <cell r="D234" t="str">
            <v>IN3120100034</v>
          </cell>
          <cell r="E234">
            <v>100</v>
          </cell>
          <cell r="F234" t="str">
            <v>GSECN095</v>
          </cell>
        </row>
        <row r="235">
          <cell r="D235" t="str">
            <v>IN1520100034</v>
          </cell>
          <cell r="E235">
            <v>100</v>
          </cell>
          <cell r="F235" t="str">
            <v>GSECN096</v>
          </cell>
        </row>
        <row r="236">
          <cell r="D236" t="str">
            <v>IN3120100042</v>
          </cell>
          <cell r="E236">
            <v>100</v>
          </cell>
          <cell r="F236" t="str">
            <v>GSECN097</v>
          </cell>
        </row>
        <row r="237">
          <cell r="D237" t="str">
            <v>IN3320100065</v>
          </cell>
          <cell r="E237">
            <v>100</v>
          </cell>
          <cell r="F237" t="str">
            <v>GSECN098</v>
          </cell>
        </row>
        <row r="238">
          <cell r="D238" t="str">
            <v>IN0020070036</v>
          </cell>
          <cell r="E238">
            <v>100</v>
          </cell>
          <cell r="F238" t="str">
            <v>GSECN099</v>
          </cell>
        </row>
        <row r="239">
          <cell r="D239" t="str">
            <v>IN0020100031</v>
          </cell>
          <cell r="E239">
            <v>100</v>
          </cell>
          <cell r="F239" t="str">
            <v>GSECN100</v>
          </cell>
        </row>
        <row r="240">
          <cell r="D240" t="str">
            <v>IN0020070028</v>
          </cell>
          <cell r="E240">
            <v>100</v>
          </cell>
          <cell r="F240" t="str">
            <v>GSECN101</v>
          </cell>
        </row>
        <row r="241">
          <cell r="D241" t="str">
            <v>IN0020070051</v>
          </cell>
          <cell r="E241">
            <v>100</v>
          </cell>
          <cell r="F241" t="str">
            <v>GSECN102</v>
          </cell>
        </row>
        <row r="242">
          <cell r="D242" t="str">
            <v>IN1020100070</v>
          </cell>
          <cell r="E242">
            <v>100</v>
          </cell>
          <cell r="F242" t="str">
            <v>GSECN103</v>
          </cell>
        </row>
        <row r="243">
          <cell r="D243" t="str">
            <v>IN1520100042</v>
          </cell>
          <cell r="E243">
            <v>100</v>
          </cell>
          <cell r="F243" t="str">
            <v>GSECN104</v>
          </cell>
        </row>
        <row r="244">
          <cell r="D244" t="str">
            <v>IN3320100081</v>
          </cell>
          <cell r="E244">
            <v>100</v>
          </cell>
          <cell r="F244" t="str">
            <v>GSECN105</v>
          </cell>
        </row>
        <row r="245">
          <cell r="D245" t="str">
            <v>IN3420100080</v>
          </cell>
          <cell r="E245">
            <v>100</v>
          </cell>
          <cell r="F245" t="str">
            <v>GSECN106</v>
          </cell>
        </row>
        <row r="246">
          <cell r="D246" t="str">
            <v>IN1520100059</v>
          </cell>
          <cell r="E246">
            <v>100</v>
          </cell>
          <cell r="F246" t="str">
            <v>GSECN107</v>
          </cell>
        </row>
        <row r="247">
          <cell r="D247" t="str">
            <v>IN2820100054</v>
          </cell>
          <cell r="E247">
            <v>100</v>
          </cell>
          <cell r="F247" t="str">
            <v>GSECN108</v>
          </cell>
        </row>
        <row r="248">
          <cell r="D248" t="str">
            <v>IN2920100079</v>
          </cell>
          <cell r="E248">
            <v>100</v>
          </cell>
          <cell r="F248" t="str">
            <v>GSECN109</v>
          </cell>
        </row>
        <row r="249">
          <cell r="D249" t="str">
            <v>IN1620100033</v>
          </cell>
          <cell r="E249">
            <v>100</v>
          </cell>
          <cell r="F249" t="str">
            <v>GSECN110</v>
          </cell>
        </row>
        <row r="250">
          <cell r="D250" t="str">
            <v>IN2220100050</v>
          </cell>
          <cell r="E250">
            <v>100</v>
          </cell>
          <cell r="F250" t="str">
            <v>GSECN111</v>
          </cell>
        </row>
        <row r="251">
          <cell r="D251" t="str">
            <v>IN3120100075</v>
          </cell>
          <cell r="E251">
            <v>100</v>
          </cell>
          <cell r="F251" t="str">
            <v>GSECN112</v>
          </cell>
        </row>
        <row r="252">
          <cell r="D252" t="str">
            <v>IN1520100075</v>
          </cell>
          <cell r="E252">
            <v>100</v>
          </cell>
          <cell r="F252" t="str">
            <v>GSECN113</v>
          </cell>
        </row>
        <row r="253">
          <cell r="D253" t="str">
            <v>IN1920100014</v>
          </cell>
          <cell r="E253">
            <v>100</v>
          </cell>
          <cell r="F253" t="str">
            <v>GSECN114</v>
          </cell>
        </row>
        <row r="254">
          <cell r="D254" t="str">
            <v>IN2020100011</v>
          </cell>
          <cell r="E254">
            <v>100</v>
          </cell>
          <cell r="F254" t="str">
            <v>GSECN115</v>
          </cell>
        </row>
        <row r="255">
          <cell r="D255" t="str">
            <v>IN0020070010</v>
          </cell>
          <cell r="E255">
            <v>100</v>
          </cell>
          <cell r="F255" t="str">
            <v>GSECN116</v>
          </cell>
        </row>
        <row r="256">
          <cell r="D256" t="str">
            <v>IN1020100104</v>
          </cell>
          <cell r="E256">
            <v>100</v>
          </cell>
          <cell r="F256" t="str">
            <v>GSECN117</v>
          </cell>
        </row>
        <row r="257">
          <cell r="D257" t="str">
            <v>IN1520100083</v>
          </cell>
          <cell r="E257">
            <v>100</v>
          </cell>
          <cell r="F257" t="str">
            <v>GSECN118</v>
          </cell>
        </row>
        <row r="258">
          <cell r="D258" t="str">
            <v>IN1920100022</v>
          </cell>
          <cell r="E258">
            <v>100</v>
          </cell>
          <cell r="F258" t="str">
            <v>GSECN119</v>
          </cell>
        </row>
        <row r="259">
          <cell r="D259" t="str">
            <v>IN2120100010</v>
          </cell>
          <cell r="E259">
            <v>100</v>
          </cell>
          <cell r="F259" t="str">
            <v>GSECN120</v>
          </cell>
        </row>
        <row r="260">
          <cell r="D260" t="str">
            <v>IN2020100029</v>
          </cell>
          <cell r="E260">
            <v>100</v>
          </cell>
          <cell r="F260" t="str">
            <v>GSECN121</v>
          </cell>
        </row>
        <row r="261">
          <cell r="D261" t="str">
            <v>IN3320100107</v>
          </cell>
          <cell r="E261">
            <v>100</v>
          </cell>
          <cell r="F261" t="str">
            <v>GSECN122</v>
          </cell>
        </row>
        <row r="262">
          <cell r="D262" t="str">
            <v>IN3420100114</v>
          </cell>
          <cell r="E262">
            <v>100</v>
          </cell>
          <cell r="F262" t="str">
            <v>GSECN123</v>
          </cell>
        </row>
        <row r="263">
          <cell r="D263" t="str">
            <v>IN2920100087</v>
          </cell>
          <cell r="E263">
            <v>100</v>
          </cell>
          <cell r="F263" t="str">
            <v>GSECN124</v>
          </cell>
        </row>
        <row r="264">
          <cell r="D264" t="str">
            <v>IN3320100099</v>
          </cell>
          <cell r="E264">
            <v>100</v>
          </cell>
          <cell r="F264" t="str">
            <v>GSECN125</v>
          </cell>
        </row>
        <row r="265">
          <cell r="D265" t="str">
            <v>IN1820100049</v>
          </cell>
          <cell r="E265">
            <v>100</v>
          </cell>
          <cell r="F265" t="str">
            <v>GSECN126</v>
          </cell>
        </row>
        <row r="266">
          <cell r="D266" t="str">
            <v>IN3420090125</v>
          </cell>
          <cell r="E266">
            <v>100</v>
          </cell>
          <cell r="F266" t="str">
            <v>GSECN127</v>
          </cell>
        </row>
        <row r="267">
          <cell r="D267" t="str">
            <v>IN1320100036</v>
          </cell>
          <cell r="E267">
            <v>100</v>
          </cell>
          <cell r="F267" t="str">
            <v>GSECN128</v>
          </cell>
        </row>
        <row r="268">
          <cell r="D268" t="str">
            <v>IN2320100018</v>
          </cell>
          <cell r="E268">
            <v>100</v>
          </cell>
          <cell r="F268" t="str">
            <v>GSECN129</v>
          </cell>
        </row>
        <row r="269">
          <cell r="D269" t="str">
            <v>IN2220100068</v>
          </cell>
          <cell r="E269">
            <v>100</v>
          </cell>
          <cell r="F269" t="str">
            <v>GSECN130</v>
          </cell>
        </row>
        <row r="270">
          <cell r="D270" t="str">
            <v>IN0020010065</v>
          </cell>
          <cell r="E270">
            <v>100</v>
          </cell>
          <cell r="F270" t="str">
            <v>GSECN131</v>
          </cell>
        </row>
        <row r="271">
          <cell r="E271">
            <v>100</v>
          </cell>
          <cell r="F271" t="str">
            <v>GSECN132</v>
          </cell>
        </row>
        <row r="272">
          <cell r="D272" t="str">
            <v>IN2020100052</v>
          </cell>
          <cell r="E272">
            <v>100</v>
          </cell>
          <cell r="F272" t="str">
            <v>GSECN133</v>
          </cell>
        </row>
        <row r="273">
          <cell r="D273" t="str">
            <v>IN0020089069</v>
          </cell>
          <cell r="E273">
            <v>100</v>
          </cell>
          <cell r="F273" t="str">
            <v>GSECN134</v>
          </cell>
        </row>
        <row r="274">
          <cell r="D274" t="str">
            <v>IN1520100141</v>
          </cell>
          <cell r="E274">
            <v>100</v>
          </cell>
          <cell r="F274" t="str">
            <v>GSECN135</v>
          </cell>
        </row>
        <row r="275">
          <cell r="D275" t="str">
            <v>IN0020110022</v>
          </cell>
          <cell r="E275">
            <v>100</v>
          </cell>
          <cell r="F275" t="str">
            <v>GSECN136</v>
          </cell>
        </row>
        <row r="276">
          <cell r="D276" t="str">
            <v>IN2820110012</v>
          </cell>
          <cell r="E276">
            <v>100</v>
          </cell>
          <cell r="F276" t="str">
            <v>GSECN137</v>
          </cell>
        </row>
        <row r="277">
          <cell r="D277" t="str">
            <v>IN1520100125</v>
          </cell>
          <cell r="E277">
            <v>100</v>
          </cell>
          <cell r="F277" t="str">
            <v>GSECN138</v>
          </cell>
        </row>
        <row r="278">
          <cell r="D278" t="str">
            <v>IN0020060219</v>
          </cell>
          <cell r="E278">
            <v>100</v>
          </cell>
          <cell r="F278" t="str">
            <v>GSECN139</v>
          </cell>
        </row>
        <row r="279">
          <cell r="D279" t="str">
            <v>IN0020110014</v>
          </cell>
          <cell r="E279">
            <v>100</v>
          </cell>
          <cell r="F279" t="str">
            <v>GSECN140</v>
          </cell>
        </row>
        <row r="280">
          <cell r="D280" t="str">
            <v>IN0020010107</v>
          </cell>
          <cell r="E280">
            <v>100</v>
          </cell>
          <cell r="F280" t="str">
            <v>GSECN141</v>
          </cell>
        </row>
        <row r="281">
          <cell r="D281" t="str">
            <v>IN0020070069</v>
          </cell>
          <cell r="E281">
            <v>100</v>
          </cell>
          <cell r="F281" t="str">
            <v>GSECN142</v>
          </cell>
        </row>
        <row r="282">
          <cell r="D282" t="str">
            <v>IN0020110048</v>
          </cell>
          <cell r="E282">
            <v>100</v>
          </cell>
          <cell r="F282" t="str">
            <v>GSECN143</v>
          </cell>
        </row>
        <row r="283">
          <cell r="D283" t="str">
            <v>IN0020110063</v>
          </cell>
          <cell r="E283">
            <v>100</v>
          </cell>
          <cell r="F283" t="str">
            <v>GSECN144</v>
          </cell>
        </row>
        <row r="284">
          <cell r="D284" t="str">
            <v>IN0020110030</v>
          </cell>
          <cell r="E284">
            <v>100</v>
          </cell>
          <cell r="F284" t="str">
            <v>GSECN145</v>
          </cell>
        </row>
        <row r="285">
          <cell r="D285" t="str">
            <v>IN0020110055</v>
          </cell>
          <cell r="E285">
            <v>100</v>
          </cell>
          <cell r="F285" t="str">
            <v>GSECN146</v>
          </cell>
        </row>
        <row r="286">
          <cell r="D286" t="str">
            <v>IN0020120039</v>
          </cell>
          <cell r="E286">
            <v>100</v>
          </cell>
          <cell r="F286" t="str">
            <v>GSECN147</v>
          </cell>
        </row>
        <row r="287">
          <cell r="D287" t="str">
            <v>IN0020120047</v>
          </cell>
          <cell r="E287">
            <v>100</v>
          </cell>
          <cell r="F287" t="str">
            <v>GSECN148</v>
          </cell>
        </row>
        <row r="288">
          <cell r="D288" t="str">
            <v>IN2020120084</v>
          </cell>
          <cell r="E288">
            <v>100</v>
          </cell>
          <cell r="F288" t="str">
            <v>GSECN149</v>
          </cell>
        </row>
        <row r="289">
          <cell r="D289" t="str">
            <v>IN2020120068</v>
          </cell>
          <cell r="E289">
            <v>100</v>
          </cell>
          <cell r="F289" t="str">
            <v>GSECN150</v>
          </cell>
        </row>
        <row r="290">
          <cell r="D290" t="str">
            <v>IN3120120099</v>
          </cell>
          <cell r="E290">
            <v>100</v>
          </cell>
          <cell r="F290" t="str">
            <v>GSECN151</v>
          </cell>
        </row>
        <row r="291">
          <cell r="D291" t="str">
            <v>IN1520120040</v>
          </cell>
          <cell r="E291">
            <v>100</v>
          </cell>
          <cell r="F291" t="str">
            <v>GSECN152</v>
          </cell>
        </row>
        <row r="292">
          <cell r="D292" t="str">
            <v>IN2020120035</v>
          </cell>
          <cell r="E292">
            <v>100</v>
          </cell>
          <cell r="F292" t="str">
            <v>GSECN153</v>
          </cell>
        </row>
        <row r="293">
          <cell r="D293" t="str">
            <v>IN2020120050</v>
          </cell>
          <cell r="E293">
            <v>100</v>
          </cell>
          <cell r="F293" t="str">
            <v>GSECN154</v>
          </cell>
        </row>
        <row r="294">
          <cell r="D294" t="str">
            <v>IN3120110108</v>
          </cell>
          <cell r="E294">
            <v>100</v>
          </cell>
          <cell r="F294" t="str">
            <v>GSECN155</v>
          </cell>
        </row>
        <row r="295">
          <cell r="D295" t="str">
            <v>IN1520120131</v>
          </cell>
          <cell r="E295">
            <v>100</v>
          </cell>
          <cell r="F295" t="str">
            <v>GSECN156</v>
          </cell>
        </row>
        <row r="296">
          <cell r="D296" t="str">
            <v>IN2020120092</v>
          </cell>
          <cell r="E296">
            <v>100</v>
          </cell>
          <cell r="F296" t="str">
            <v>GSECN157</v>
          </cell>
        </row>
        <row r="297">
          <cell r="D297" t="str">
            <v>IN3120120131</v>
          </cell>
          <cell r="E297">
            <v>100</v>
          </cell>
          <cell r="F297" t="str">
            <v>GSECN158</v>
          </cell>
        </row>
        <row r="298">
          <cell r="D298" t="str">
            <v>IN3120120081</v>
          </cell>
          <cell r="E298">
            <v>100</v>
          </cell>
          <cell r="F298" t="str">
            <v>GSECN159</v>
          </cell>
        </row>
        <row r="299">
          <cell r="D299" t="str">
            <v>IN1520120032</v>
          </cell>
          <cell r="E299">
            <v>100</v>
          </cell>
          <cell r="F299" t="str">
            <v>GSECN160</v>
          </cell>
        </row>
        <row r="300">
          <cell r="D300" t="str">
            <v>IN3120120057</v>
          </cell>
          <cell r="E300">
            <v>100</v>
          </cell>
          <cell r="F300" t="str">
            <v>GSECN161</v>
          </cell>
        </row>
        <row r="301">
          <cell r="D301" t="str">
            <v>IN1520120149</v>
          </cell>
          <cell r="E301">
            <v>100</v>
          </cell>
          <cell r="F301" t="str">
            <v>GSECN162</v>
          </cell>
        </row>
        <row r="302">
          <cell r="D302" t="str">
            <v>IN1620120130</v>
          </cell>
          <cell r="E302">
            <v>100</v>
          </cell>
          <cell r="F302" t="str">
            <v>GSECN163</v>
          </cell>
        </row>
        <row r="303">
          <cell r="D303" t="str">
            <v>IN2220120090</v>
          </cell>
          <cell r="E303">
            <v>100</v>
          </cell>
          <cell r="F303" t="str">
            <v>GSECN164</v>
          </cell>
        </row>
        <row r="304">
          <cell r="D304" t="str">
            <v>IN0020120062</v>
          </cell>
          <cell r="E304">
            <v>100</v>
          </cell>
          <cell r="F304" t="str">
            <v>GSECN165</v>
          </cell>
        </row>
        <row r="305">
          <cell r="D305" t="str">
            <v>IN1920120087</v>
          </cell>
          <cell r="E305">
            <v>100</v>
          </cell>
          <cell r="F305" t="str">
            <v>GSECN166</v>
          </cell>
        </row>
        <row r="306">
          <cell r="D306" t="str">
            <v>IN2120120034</v>
          </cell>
          <cell r="E306">
            <v>100</v>
          </cell>
          <cell r="F306" t="str">
            <v>GSECN167</v>
          </cell>
        </row>
        <row r="307">
          <cell r="D307" t="str">
            <v>IN2220120108</v>
          </cell>
          <cell r="E307">
            <v>100</v>
          </cell>
          <cell r="F307" t="str">
            <v>GSECN168</v>
          </cell>
        </row>
        <row r="308">
          <cell r="D308" t="str">
            <v>IN3120120149</v>
          </cell>
          <cell r="E308">
            <v>100</v>
          </cell>
          <cell r="F308" t="str">
            <v>GSECN169</v>
          </cell>
        </row>
        <row r="309">
          <cell r="D309" t="str">
            <v>IN2220120017</v>
          </cell>
          <cell r="E309">
            <v>100</v>
          </cell>
          <cell r="F309" t="str">
            <v>GSECN170</v>
          </cell>
        </row>
        <row r="310">
          <cell r="D310" t="str">
            <v>IN2220110117</v>
          </cell>
          <cell r="E310">
            <v>100</v>
          </cell>
          <cell r="F310" t="str">
            <v>GSECN171</v>
          </cell>
        </row>
        <row r="311">
          <cell r="D311" t="str">
            <v>IN2120120042</v>
          </cell>
          <cell r="E311">
            <v>100</v>
          </cell>
          <cell r="F311" t="str">
            <v>GSECN172</v>
          </cell>
        </row>
        <row r="312">
          <cell r="D312" t="str">
            <v>IN2220120124</v>
          </cell>
          <cell r="E312">
            <v>100</v>
          </cell>
          <cell r="F312" t="str">
            <v>GSECN173</v>
          </cell>
        </row>
        <row r="313">
          <cell r="D313" t="str">
            <v>IN2920120143</v>
          </cell>
          <cell r="E313">
            <v>100</v>
          </cell>
          <cell r="F313" t="str">
            <v>GSECN174</v>
          </cell>
        </row>
        <row r="314">
          <cell r="D314" t="str">
            <v>IN2220120066</v>
          </cell>
          <cell r="E314">
            <v>100</v>
          </cell>
          <cell r="F314" t="str">
            <v>GSECN175</v>
          </cell>
        </row>
        <row r="315">
          <cell r="D315" t="str">
            <v>IN1520120024</v>
          </cell>
          <cell r="E315">
            <v>100</v>
          </cell>
          <cell r="F315" t="str">
            <v>GSECN176</v>
          </cell>
        </row>
        <row r="316">
          <cell r="D316" t="str">
            <v>IN2820130010</v>
          </cell>
          <cell r="E316">
            <v>100</v>
          </cell>
          <cell r="F316" t="str">
            <v>GSECN177</v>
          </cell>
        </row>
        <row r="317">
          <cell r="D317" t="str">
            <v>IN2920120010</v>
          </cell>
          <cell r="E317">
            <v>100</v>
          </cell>
          <cell r="F317" t="str">
            <v>GSECN178</v>
          </cell>
        </row>
        <row r="318">
          <cell r="D318" t="str">
            <v>IN1620110073</v>
          </cell>
          <cell r="E318">
            <v>100</v>
          </cell>
          <cell r="F318" t="str">
            <v>GSECN179</v>
          </cell>
        </row>
        <row r="319">
          <cell r="D319" t="str">
            <v>IN1020130010</v>
          </cell>
          <cell r="E319">
            <v>100</v>
          </cell>
          <cell r="F319" t="str">
            <v>GSECN180</v>
          </cell>
        </row>
        <row r="320">
          <cell r="D320" t="str">
            <v>IN1520130015</v>
          </cell>
          <cell r="E320">
            <v>100</v>
          </cell>
          <cell r="F320" t="str">
            <v>GSECN181</v>
          </cell>
        </row>
        <row r="321">
          <cell r="D321" t="str">
            <v>IN1720130021</v>
          </cell>
          <cell r="E321">
            <v>100</v>
          </cell>
          <cell r="F321" t="str">
            <v>GSECN182</v>
          </cell>
        </row>
        <row r="322">
          <cell r="D322" t="str">
            <v>IN2020130018</v>
          </cell>
          <cell r="E322">
            <v>100</v>
          </cell>
          <cell r="F322" t="str">
            <v>GSECN183</v>
          </cell>
        </row>
        <row r="323">
          <cell r="D323" t="str">
            <v>IN3120130015</v>
          </cell>
          <cell r="E323">
            <v>100</v>
          </cell>
          <cell r="F323" t="str">
            <v>GSECN184</v>
          </cell>
        </row>
        <row r="324">
          <cell r="D324" t="str">
            <v>IN2020130026</v>
          </cell>
          <cell r="E324">
            <v>100</v>
          </cell>
          <cell r="F324" t="str">
            <v>GSECN185</v>
          </cell>
        </row>
        <row r="325">
          <cell r="D325" t="str">
            <v>IN2820130028</v>
          </cell>
          <cell r="E325">
            <v>100</v>
          </cell>
          <cell r="F325" t="str">
            <v>GSECN186</v>
          </cell>
        </row>
        <row r="326">
          <cell r="D326" t="str">
            <v>IN2920130019</v>
          </cell>
          <cell r="E326">
            <v>100</v>
          </cell>
          <cell r="F326" t="str">
            <v>GSECN187</v>
          </cell>
        </row>
        <row r="327">
          <cell r="D327" t="str">
            <v>IN3120130023</v>
          </cell>
          <cell r="E327">
            <v>100</v>
          </cell>
          <cell r="F327" t="str">
            <v>GSECN188</v>
          </cell>
        </row>
        <row r="328">
          <cell r="D328" t="str">
            <v>IN0020120054</v>
          </cell>
          <cell r="E328">
            <v>100</v>
          </cell>
          <cell r="F328" t="str">
            <v>GSECN189</v>
          </cell>
        </row>
        <row r="329">
          <cell r="D329" t="str">
            <v>IN0020120013</v>
          </cell>
          <cell r="E329">
            <v>100</v>
          </cell>
          <cell r="F329" t="str">
            <v>GSECN190</v>
          </cell>
        </row>
        <row r="330">
          <cell r="D330" t="str">
            <v>IN0020130012</v>
          </cell>
          <cell r="E330">
            <v>100</v>
          </cell>
          <cell r="F330" t="str">
            <v>GSECN191</v>
          </cell>
        </row>
        <row r="331">
          <cell r="D331" t="str">
            <v>IN1020130028</v>
          </cell>
          <cell r="E331">
            <v>100</v>
          </cell>
          <cell r="F331" t="str">
            <v>GSECN192</v>
          </cell>
        </row>
        <row r="332">
          <cell r="D332" t="str">
            <v>IN1620130022</v>
          </cell>
          <cell r="E332">
            <v>100</v>
          </cell>
          <cell r="F332" t="str">
            <v>GSECN193</v>
          </cell>
        </row>
        <row r="333">
          <cell r="D333" t="str">
            <v>IN2920130027</v>
          </cell>
          <cell r="E333">
            <v>100</v>
          </cell>
          <cell r="F333" t="str">
            <v>GSECN194</v>
          </cell>
        </row>
        <row r="334">
          <cell r="D334" t="str">
            <v>IN0020130038</v>
          </cell>
          <cell r="E334">
            <v>100</v>
          </cell>
          <cell r="F334" t="str">
            <v>GSECN195</v>
          </cell>
        </row>
        <row r="335">
          <cell r="D335" t="str">
            <v>IN0020130053</v>
          </cell>
          <cell r="E335">
            <v>100</v>
          </cell>
          <cell r="F335" t="str">
            <v>GSECN196</v>
          </cell>
        </row>
        <row r="336">
          <cell r="D336" t="str">
            <v>IN0020130079</v>
          </cell>
          <cell r="E336">
            <v>100</v>
          </cell>
          <cell r="F336" t="str">
            <v>GSECN197</v>
          </cell>
        </row>
        <row r="337">
          <cell r="D337" t="str">
            <v>IN3120140055</v>
          </cell>
          <cell r="E337">
            <v>100</v>
          </cell>
          <cell r="F337" t="str">
            <v>GSECN198</v>
          </cell>
        </row>
        <row r="338">
          <cell r="D338" t="str">
            <v>IN0020020072</v>
          </cell>
          <cell r="E338">
            <v>100</v>
          </cell>
          <cell r="F338" t="str">
            <v>GSECN199</v>
          </cell>
        </row>
        <row r="339">
          <cell r="D339" t="str">
            <v>IN0020140029</v>
          </cell>
          <cell r="E339">
            <v>100</v>
          </cell>
          <cell r="F339" t="str">
            <v>GSECN200</v>
          </cell>
        </row>
        <row r="340">
          <cell r="D340" t="str">
            <v>IN2120140032</v>
          </cell>
          <cell r="E340">
            <v>100</v>
          </cell>
          <cell r="F340" t="str">
            <v>GSECN202</v>
          </cell>
        </row>
        <row r="341">
          <cell r="D341" t="str">
            <v>IN2120140040</v>
          </cell>
          <cell r="E341">
            <v>100</v>
          </cell>
          <cell r="F341" t="str">
            <v>GSECN203</v>
          </cell>
        </row>
        <row r="342">
          <cell r="D342" t="str">
            <v>IN1920140036</v>
          </cell>
          <cell r="E342">
            <v>100</v>
          </cell>
          <cell r="F342" t="str">
            <v>GSECN204</v>
          </cell>
        </row>
        <row r="343">
          <cell r="D343" t="str">
            <v>IN2220140072</v>
          </cell>
          <cell r="E343">
            <v>100</v>
          </cell>
          <cell r="F343" t="str">
            <v>GSECN205</v>
          </cell>
        </row>
        <row r="344">
          <cell r="D344" t="str">
            <v>IN3420140052</v>
          </cell>
          <cell r="E344">
            <v>100</v>
          </cell>
          <cell r="F344" t="str">
            <v>GSECN206</v>
          </cell>
        </row>
        <row r="345">
          <cell r="D345" t="str">
            <v>IN0020140045</v>
          </cell>
          <cell r="E345">
            <v>100</v>
          </cell>
          <cell r="F345" t="str">
            <v>GSECN207</v>
          </cell>
        </row>
        <row r="346">
          <cell r="D346" t="str">
            <v>IN0020140011</v>
          </cell>
          <cell r="E346">
            <v>100</v>
          </cell>
          <cell r="F346" t="str">
            <v>GSECN208</v>
          </cell>
        </row>
        <row r="347">
          <cell r="D347" t="str">
            <v>IN3320140061</v>
          </cell>
          <cell r="E347">
            <v>100</v>
          </cell>
          <cell r="F347" t="str">
            <v>GSECN209</v>
          </cell>
        </row>
        <row r="348">
          <cell r="D348" t="str">
            <v>IN0020140078</v>
          </cell>
          <cell r="E348">
            <v>100</v>
          </cell>
          <cell r="F348" t="str">
            <v>GSECN210</v>
          </cell>
        </row>
        <row r="349">
          <cell r="D349" t="str">
            <v>IN2020150016</v>
          </cell>
          <cell r="E349">
            <v>100</v>
          </cell>
          <cell r="F349" t="str">
            <v>GSECN211</v>
          </cell>
        </row>
        <row r="350">
          <cell r="D350" t="str">
            <v>IN3120150013</v>
          </cell>
          <cell r="E350">
            <v>100</v>
          </cell>
          <cell r="F350" t="str">
            <v>GSECN212</v>
          </cell>
        </row>
        <row r="351">
          <cell r="D351" t="str">
            <v>IN3320150011</v>
          </cell>
          <cell r="E351">
            <v>100</v>
          </cell>
          <cell r="F351" t="str">
            <v>GSECN213</v>
          </cell>
        </row>
        <row r="352">
          <cell r="D352" t="str">
            <v>IN3120150039</v>
          </cell>
          <cell r="E352">
            <v>100</v>
          </cell>
          <cell r="F352" t="str">
            <v>GSECN214</v>
          </cell>
        </row>
        <row r="353">
          <cell r="D353" t="str">
            <v>IN2220150014</v>
          </cell>
          <cell r="E353">
            <v>100</v>
          </cell>
          <cell r="F353" t="str">
            <v>GSECN215</v>
          </cell>
        </row>
        <row r="354">
          <cell r="D354" t="str">
            <v>IN0020140052</v>
          </cell>
          <cell r="E354">
            <v>100</v>
          </cell>
          <cell r="F354" t="str">
            <v>GSECN216</v>
          </cell>
        </row>
        <row r="355">
          <cell r="D355" t="str">
            <v>IN0020150036</v>
          </cell>
          <cell r="E355">
            <v>100</v>
          </cell>
          <cell r="F355" t="str">
            <v>GSECN217</v>
          </cell>
        </row>
        <row r="356">
          <cell r="D356" t="str">
            <v>IN0020150044</v>
          </cell>
          <cell r="E356">
            <v>100</v>
          </cell>
          <cell r="F356" t="str">
            <v>GSECN218</v>
          </cell>
        </row>
        <row r="357">
          <cell r="D357" t="str">
            <v>IN3420150051</v>
          </cell>
          <cell r="E357">
            <v>100</v>
          </cell>
          <cell r="F357" t="str">
            <v>GSECN219</v>
          </cell>
        </row>
        <row r="358">
          <cell r="D358" t="str">
            <v>IN3120140071</v>
          </cell>
          <cell r="E358">
            <v>100</v>
          </cell>
          <cell r="F358" t="str">
            <v>GSECN220</v>
          </cell>
        </row>
        <row r="359">
          <cell r="D359" t="str">
            <v>IN2220150089</v>
          </cell>
          <cell r="E359">
            <v>100</v>
          </cell>
          <cell r="F359" t="str">
            <v>GSECN221</v>
          </cell>
        </row>
        <row r="360">
          <cell r="D360" t="str">
            <v>IN2220140031</v>
          </cell>
          <cell r="E360">
            <v>100</v>
          </cell>
          <cell r="F360" t="str">
            <v>GSECN222</v>
          </cell>
        </row>
        <row r="361">
          <cell r="D361" t="str">
            <v>IN2220130172</v>
          </cell>
          <cell r="E361">
            <v>100</v>
          </cell>
          <cell r="F361" t="str">
            <v>GSECN223</v>
          </cell>
        </row>
        <row r="362">
          <cell r="D362" t="str">
            <v>IN2220130099</v>
          </cell>
          <cell r="E362">
            <v>100</v>
          </cell>
          <cell r="F362" t="str">
            <v>GSECN224</v>
          </cell>
        </row>
        <row r="363">
          <cell r="D363" t="str">
            <v>IN2020140074</v>
          </cell>
          <cell r="E363">
            <v>100</v>
          </cell>
          <cell r="F363" t="str">
            <v>GSECN225</v>
          </cell>
        </row>
        <row r="364">
          <cell r="D364" t="str">
            <v>IN3420130095</v>
          </cell>
          <cell r="E364">
            <v>100</v>
          </cell>
          <cell r="F364" t="str">
            <v>GSECN226</v>
          </cell>
        </row>
        <row r="365">
          <cell r="D365" t="str">
            <v>IN0020150051</v>
          </cell>
          <cell r="E365">
            <v>100</v>
          </cell>
          <cell r="F365" t="str">
            <v>GSECN227</v>
          </cell>
        </row>
        <row r="366">
          <cell r="D366" t="str">
            <v>IN0020150028</v>
          </cell>
          <cell r="E366">
            <v>100</v>
          </cell>
          <cell r="F366" t="str">
            <v>GSECN228</v>
          </cell>
        </row>
        <row r="367">
          <cell r="D367" t="str">
            <v>IN1920150035</v>
          </cell>
          <cell r="E367">
            <v>100</v>
          </cell>
          <cell r="F367" t="str">
            <v>GSECN229</v>
          </cell>
        </row>
        <row r="368">
          <cell r="D368" t="str">
            <v>IN2220150121</v>
          </cell>
          <cell r="E368">
            <v>100</v>
          </cell>
          <cell r="F368" t="str">
            <v>GSECN230</v>
          </cell>
        </row>
        <row r="369">
          <cell r="D369" t="str">
            <v>IN2120150064</v>
          </cell>
          <cell r="E369">
            <v>100</v>
          </cell>
          <cell r="F369" t="str">
            <v>GSECN231</v>
          </cell>
        </row>
        <row r="370">
          <cell r="D370" t="str">
            <v>IN2920150207</v>
          </cell>
          <cell r="E370">
            <v>100</v>
          </cell>
          <cell r="F370" t="str">
            <v>GSECN232</v>
          </cell>
        </row>
        <row r="371">
          <cell r="D371" t="str">
            <v>IN3420150085</v>
          </cell>
          <cell r="E371">
            <v>100</v>
          </cell>
          <cell r="F371" t="str">
            <v>GSECN233</v>
          </cell>
        </row>
        <row r="372">
          <cell r="D372" t="str">
            <v>IN1020150091</v>
          </cell>
          <cell r="E372">
            <v>100</v>
          </cell>
          <cell r="F372" t="str">
            <v>GSECN234</v>
          </cell>
        </row>
        <row r="373">
          <cell r="D373" t="str">
            <v>IN3520150035</v>
          </cell>
          <cell r="E373">
            <v>100</v>
          </cell>
          <cell r="F373" t="str">
            <v>GSECN235</v>
          </cell>
        </row>
        <row r="374">
          <cell r="D374" t="str">
            <v>IN1920150050</v>
          </cell>
          <cell r="E374">
            <v>100</v>
          </cell>
          <cell r="F374" t="str">
            <v>GSECN236</v>
          </cell>
        </row>
        <row r="375">
          <cell r="D375" t="str">
            <v>IN2220150147</v>
          </cell>
          <cell r="E375">
            <v>100</v>
          </cell>
          <cell r="F375" t="str">
            <v>GSECN237</v>
          </cell>
        </row>
        <row r="376">
          <cell r="D376" t="str">
            <v>IN3120150153</v>
          </cell>
          <cell r="E376">
            <v>100</v>
          </cell>
          <cell r="F376" t="str">
            <v>GSECN238</v>
          </cell>
        </row>
        <row r="377">
          <cell r="D377" t="str">
            <v>IN3320150342</v>
          </cell>
          <cell r="E377">
            <v>100</v>
          </cell>
          <cell r="F377" t="str">
            <v>GSECN239</v>
          </cell>
        </row>
        <row r="378">
          <cell r="D378" t="str">
            <v>IN0020150093</v>
          </cell>
          <cell r="E378">
            <v>100</v>
          </cell>
          <cell r="F378" t="str">
            <v>GSECN240</v>
          </cell>
        </row>
        <row r="379">
          <cell r="D379" t="str">
            <v>IN2120150098</v>
          </cell>
          <cell r="E379">
            <v>100</v>
          </cell>
          <cell r="F379" t="str">
            <v>GSECN241</v>
          </cell>
        </row>
        <row r="380">
          <cell r="D380" t="str">
            <v>IN1620150129</v>
          </cell>
          <cell r="E380">
            <v>100</v>
          </cell>
          <cell r="F380" t="str">
            <v>GSECN242</v>
          </cell>
        </row>
        <row r="381">
          <cell r="D381" t="str">
            <v>IN1620150137</v>
          </cell>
          <cell r="E381">
            <v>100</v>
          </cell>
          <cell r="F381" t="str">
            <v>GSECN243</v>
          </cell>
        </row>
        <row r="382">
          <cell r="D382" t="str">
            <v>IN3420150150</v>
          </cell>
          <cell r="E382">
            <v>100</v>
          </cell>
          <cell r="F382" t="str">
            <v>GSECN244</v>
          </cell>
        </row>
        <row r="383">
          <cell r="D383" t="str">
            <v>IN0020150069</v>
          </cell>
          <cell r="E383">
            <v>100</v>
          </cell>
          <cell r="F383" t="str">
            <v>GSECN245</v>
          </cell>
        </row>
        <row r="384">
          <cell r="D384" t="str">
            <v>IN3520150019</v>
          </cell>
          <cell r="E384">
            <v>100</v>
          </cell>
          <cell r="F384" t="str">
            <v>GSECN246</v>
          </cell>
        </row>
        <row r="385">
          <cell r="D385" t="str">
            <v>IN1020150034</v>
          </cell>
          <cell r="E385">
            <v>100</v>
          </cell>
          <cell r="F385" t="str">
            <v>GSECN247</v>
          </cell>
        </row>
        <row r="386">
          <cell r="E386">
            <v>10</v>
          </cell>
          <cell r="F386" t="str">
            <v>MFU001</v>
          </cell>
        </row>
        <row r="387">
          <cell r="E387">
            <v>10</v>
          </cell>
          <cell r="F387" t="str">
            <v>MFU002</v>
          </cell>
        </row>
        <row r="388">
          <cell r="E388">
            <v>10</v>
          </cell>
          <cell r="F388" t="str">
            <v>MFU003</v>
          </cell>
        </row>
        <row r="389">
          <cell r="D389" t="str">
            <v>INF204K01AE0</v>
          </cell>
          <cell r="E389">
            <v>10</v>
          </cell>
          <cell r="F389" t="str">
            <v>MFU0033</v>
          </cell>
        </row>
        <row r="390">
          <cell r="E390">
            <v>10</v>
          </cell>
          <cell r="F390" t="str">
            <v>MFU004</v>
          </cell>
        </row>
        <row r="391">
          <cell r="E391">
            <v>100</v>
          </cell>
          <cell r="F391" t="str">
            <v>MFU005</v>
          </cell>
        </row>
        <row r="392">
          <cell r="E392">
            <v>10</v>
          </cell>
          <cell r="F392" t="str">
            <v>MFU006</v>
          </cell>
        </row>
        <row r="393">
          <cell r="E393">
            <v>10</v>
          </cell>
          <cell r="F393" t="str">
            <v>MFU007</v>
          </cell>
        </row>
        <row r="394">
          <cell r="E394">
            <v>10</v>
          </cell>
          <cell r="F394" t="str">
            <v>MFU008</v>
          </cell>
        </row>
        <row r="395">
          <cell r="E395">
            <v>10</v>
          </cell>
          <cell r="F395" t="str">
            <v>MFU009</v>
          </cell>
        </row>
        <row r="396">
          <cell r="D396" t="str">
            <v>INF204K01AI1</v>
          </cell>
          <cell r="E396">
            <v>10</v>
          </cell>
          <cell r="F396" t="str">
            <v>MFU010</v>
          </cell>
        </row>
        <row r="397">
          <cell r="D397" t="str">
            <v>INF204K01BM1</v>
          </cell>
          <cell r="E397">
            <v>10</v>
          </cell>
          <cell r="F397" t="str">
            <v>MFU011</v>
          </cell>
        </row>
        <row r="398">
          <cell r="D398" t="str">
            <v>INF204K01BF5</v>
          </cell>
          <cell r="E398">
            <v>1000</v>
          </cell>
          <cell r="F398" t="str">
            <v>MFU012</v>
          </cell>
        </row>
        <row r="399">
          <cell r="D399" t="str">
            <v>INF752K01016</v>
          </cell>
          <cell r="E399">
            <v>10</v>
          </cell>
          <cell r="F399" t="str">
            <v>MFU013</v>
          </cell>
        </row>
        <row r="400">
          <cell r="E400">
            <v>10</v>
          </cell>
          <cell r="F400" t="str">
            <v>MFU014</v>
          </cell>
        </row>
        <row r="401">
          <cell r="E401">
            <v>10</v>
          </cell>
          <cell r="F401" t="str">
            <v>MFU015</v>
          </cell>
        </row>
        <row r="402">
          <cell r="E402">
            <v>10</v>
          </cell>
          <cell r="F402" t="str">
            <v>MFU016</v>
          </cell>
        </row>
        <row r="403">
          <cell r="E403">
            <v>10</v>
          </cell>
          <cell r="F403" t="str">
            <v>MFU017</v>
          </cell>
        </row>
        <row r="404">
          <cell r="E404">
            <v>1000</v>
          </cell>
          <cell r="F404" t="str">
            <v>MFU018</v>
          </cell>
        </row>
        <row r="405">
          <cell r="E405">
            <v>1000</v>
          </cell>
          <cell r="F405" t="str">
            <v>MFU019</v>
          </cell>
        </row>
        <row r="406">
          <cell r="D406" t="str">
            <v>]</v>
          </cell>
          <cell r="E406">
            <v>10</v>
          </cell>
          <cell r="F406" t="str">
            <v>MFU020</v>
          </cell>
        </row>
        <row r="407">
          <cell r="E407">
            <v>1000</v>
          </cell>
          <cell r="F407" t="str">
            <v>MFU021</v>
          </cell>
        </row>
        <row r="408">
          <cell r="D408" t="str">
            <v>INF204K01AV4</v>
          </cell>
          <cell r="E408">
            <v>10</v>
          </cell>
          <cell r="F408" t="str">
            <v>MFU022</v>
          </cell>
        </row>
        <row r="409">
          <cell r="D409" t="str">
            <v>INF209K01ME4</v>
          </cell>
          <cell r="E409">
            <v>100</v>
          </cell>
          <cell r="F409" t="str">
            <v>MFU023</v>
          </cell>
        </row>
        <row r="410">
          <cell r="E410">
            <v>100</v>
          </cell>
          <cell r="F410" t="str">
            <v>MFU024</v>
          </cell>
        </row>
        <row r="411">
          <cell r="E411">
            <v>1000</v>
          </cell>
          <cell r="F411" t="str">
            <v>MFU025</v>
          </cell>
        </row>
        <row r="412">
          <cell r="E412">
            <v>1000</v>
          </cell>
          <cell r="F412" t="str">
            <v>MFU026</v>
          </cell>
        </row>
        <row r="413">
          <cell r="E413">
            <v>100</v>
          </cell>
          <cell r="F413" t="str">
            <v>MFU027</v>
          </cell>
        </row>
        <row r="414">
          <cell r="E414">
            <v>1000</v>
          </cell>
          <cell r="F414" t="str">
            <v>MFU029</v>
          </cell>
        </row>
        <row r="415">
          <cell r="E415">
            <v>10</v>
          </cell>
          <cell r="F415" t="str">
            <v>MFU030</v>
          </cell>
        </row>
        <row r="416">
          <cell r="E416">
            <v>1</v>
          </cell>
          <cell r="F416" t="str">
            <v>MFU031</v>
          </cell>
        </row>
        <row r="417">
          <cell r="E417">
            <v>1</v>
          </cell>
          <cell r="F417" t="str">
            <v>MFU032</v>
          </cell>
        </row>
        <row r="418">
          <cell r="D418" t="str">
            <v>INF204K01AE0</v>
          </cell>
          <cell r="E418">
            <v>10</v>
          </cell>
          <cell r="F418" t="str">
            <v>MFU033</v>
          </cell>
        </row>
        <row r="419">
          <cell r="E419">
            <v>100</v>
          </cell>
          <cell r="F419" t="str">
            <v>MFU034</v>
          </cell>
        </row>
        <row r="420">
          <cell r="E420">
            <v>1</v>
          </cell>
          <cell r="F420" t="str">
            <v>MFU036</v>
          </cell>
        </row>
        <row r="421">
          <cell r="E421">
            <v>1</v>
          </cell>
          <cell r="F421" t="str">
            <v>MFU037</v>
          </cell>
        </row>
        <row r="422">
          <cell r="D422" t="str">
            <v>INF204K01YH3</v>
          </cell>
          <cell r="E422">
            <v>1000</v>
          </cell>
          <cell r="F422" t="str">
            <v>MFU038</v>
          </cell>
        </row>
        <row r="423">
          <cell r="E423">
            <v>1</v>
          </cell>
          <cell r="F423" t="str">
            <v>MFU039</v>
          </cell>
        </row>
        <row r="424">
          <cell r="E424">
            <v>1000</v>
          </cell>
          <cell r="F424" t="str">
            <v>MFU040</v>
          </cell>
        </row>
        <row r="425">
          <cell r="D425" t="str">
            <v>INF789F01XV6</v>
          </cell>
          <cell r="E425">
            <v>1</v>
          </cell>
          <cell r="F425" t="str">
            <v>MFU041</v>
          </cell>
        </row>
        <row r="426">
          <cell r="E426">
            <v>1</v>
          </cell>
          <cell r="F426" t="str">
            <v>MFU042</v>
          </cell>
        </row>
        <row r="427">
          <cell r="E427">
            <v>100</v>
          </cell>
          <cell r="F427" t="str">
            <v>MFU043</v>
          </cell>
        </row>
        <row r="428">
          <cell r="D428" t="str">
            <v>INF767K01DN1</v>
          </cell>
          <cell r="E428">
            <v>1000</v>
          </cell>
          <cell r="F428" t="str">
            <v>MFU044</v>
          </cell>
        </row>
        <row r="429">
          <cell r="D429" t="str">
            <v>INF200K01QX4</v>
          </cell>
          <cell r="E429">
            <v>10</v>
          </cell>
          <cell r="F429" t="str">
            <v>MFU045</v>
          </cell>
        </row>
        <row r="430">
          <cell r="D430" t="str">
            <v>INF209K01YY7</v>
          </cell>
          <cell r="E430">
            <v>10</v>
          </cell>
          <cell r="F430" t="str">
            <v>MFU046</v>
          </cell>
        </row>
        <row r="431">
          <cell r="D431" t="str">
            <v>INF090101FN7</v>
          </cell>
          <cell r="E431">
            <v>10</v>
          </cell>
          <cell r="F431" t="str">
            <v>MFU047</v>
          </cell>
        </row>
        <row r="432">
          <cell r="E432">
            <v>10</v>
          </cell>
          <cell r="F432" t="str">
            <v>MFU048</v>
          </cell>
        </row>
        <row r="433">
          <cell r="D433" t="str">
            <v>INE134E08AT6</v>
          </cell>
          <cell r="E433">
            <v>1000000</v>
          </cell>
          <cell r="F433" t="str">
            <v>NCB001</v>
          </cell>
        </row>
        <row r="434">
          <cell r="D434" t="str">
            <v>INE261F09EM9</v>
          </cell>
          <cell r="E434">
            <v>1000000</v>
          </cell>
          <cell r="F434" t="str">
            <v>NCB002</v>
          </cell>
        </row>
        <row r="435">
          <cell r="D435" t="str">
            <v>INE134E08AU4</v>
          </cell>
          <cell r="E435">
            <v>1000000</v>
          </cell>
          <cell r="F435" t="str">
            <v>NCB003</v>
          </cell>
        </row>
        <row r="436">
          <cell r="D436" t="str">
            <v>INE020B07DU7</v>
          </cell>
          <cell r="E436">
            <v>1000000</v>
          </cell>
          <cell r="F436" t="str">
            <v>NCB004</v>
          </cell>
        </row>
        <row r="437">
          <cell r="D437" t="str">
            <v>INE020B07EC3</v>
          </cell>
          <cell r="E437">
            <v>1000000</v>
          </cell>
          <cell r="F437" t="str">
            <v>NCB005</v>
          </cell>
        </row>
        <row r="438">
          <cell r="D438" t="str">
            <v>INE020B07EE9</v>
          </cell>
          <cell r="E438">
            <v>1000000</v>
          </cell>
          <cell r="F438" t="str">
            <v>NCB006</v>
          </cell>
        </row>
        <row r="439">
          <cell r="D439" t="str">
            <v>INE760I08035</v>
          </cell>
          <cell r="E439">
            <v>1000000</v>
          </cell>
          <cell r="F439" t="str">
            <v>NCB007</v>
          </cell>
        </row>
        <row r="440">
          <cell r="D440" t="str">
            <v>INE091D11188</v>
          </cell>
          <cell r="E440">
            <v>1000000</v>
          </cell>
          <cell r="F440" t="str">
            <v>NCB008</v>
          </cell>
        </row>
        <row r="441">
          <cell r="D441" t="str">
            <v>INE091D11147</v>
          </cell>
          <cell r="E441">
            <v>1000000</v>
          </cell>
          <cell r="F441" t="str">
            <v>NCB009</v>
          </cell>
        </row>
        <row r="442">
          <cell r="D442" t="str">
            <v>INE690F08147</v>
          </cell>
          <cell r="E442">
            <v>100000</v>
          </cell>
          <cell r="F442" t="str">
            <v>NCB010</v>
          </cell>
        </row>
        <row r="443">
          <cell r="D443" t="str">
            <v>INE078G08028</v>
          </cell>
          <cell r="E443">
            <v>1000000</v>
          </cell>
          <cell r="F443" t="str">
            <v>NCB011</v>
          </cell>
        </row>
        <row r="444">
          <cell r="D444" t="str">
            <v>INE084G09198</v>
          </cell>
          <cell r="E444">
            <v>0</v>
          </cell>
          <cell r="F444" t="str">
            <v>NCB012</v>
          </cell>
        </row>
        <row r="445">
          <cell r="D445" t="str">
            <v>INE091D08028</v>
          </cell>
          <cell r="E445">
            <v>1000000</v>
          </cell>
          <cell r="F445" t="str">
            <v>NCB013</v>
          </cell>
        </row>
        <row r="446">
          <cell r="D446" t="str">
            <v>INE081A07175</v>
          </cell>
          <cell r="E446">
            <v>1000000</v>
          </cell>
          <cell r="F446" t="str">
            <v>NCB014</v>
          </cell>
        </row>
        <row r="447">
          <cell r="D447" t="str">
            <v>INE134E08BE6</v>
          </cell>
          <cell r="E447">
            <v>1000000</v>
          </cell>
          <cell r="F447" t="str">
            <v>NCB015</v>
          </cell>
        </row>
        <row r="448">
          <cell r="D448" t="str">
            <v>INE084G09206</v>
          </cell>
          <cell r="E448">
            <v>1000000</v>
          </cell>
          <cell r="F448" t="str">
            <v>NCB016</v>
          </cell>
        </row>
        <row r="449">
          <cell r="D449" t="str">
            <v>INE053F09FP0</v>
          </cell>
          <cell r="E449">
            <v>1000000</v>
          </cell>
          <cell r="F449" t="str">
            <v>NCB017</v>
          </cell>
        </row>
        <row r="450">
          <cell r="D450" t="str">
            <v>INE608A09114</v>
          </cell>
          <cell r="E450">
            <v>1000000</v>
          </cell>
          <cell r="F450" t="str">
            <v>NCB018</v>
          </cell>
        </row>
        <row r="451">
          <cell r="D451" t="str">
            <v>INE008A08R55</v>
          </cell>
          <cell r="E451">
            <v>1000000</v>
          </cell>
          <cell r="F451" t="str">
            <v>NCB019</v>
          </cell>
        </row>
        <row r="452">
          <cell r="D452" t="str">
            <v>INE081A08124</v>
          </cell>
          <cell r="E452">
            <v>1000000</v>
          </cell>
          <cell r="F452" t="str">
            <v>NCB020</v>
          </cell>
        </row>
        <row r="453">
          <cell r="D453" t="str">
            <v>INE692A09126</v>
          </cell>
          <cell r="E453">
            <v>1000000</v>
          </cell>
          <cell r="F453" t="str">
            <v>NCB021</v>
          </cell>
        </row>
        <row r="454">
          <cell r="D454" t="str">
            <v>INE053F09FO3</v>
          </cell>
          <cell r="E454">
            <v>1000000</v>
          </cell>
          <cell r="F454" t="str">
            <v>NCB022</v>
          </cell>
        </row>
        <row r="455">
          <cell r="D455" t="str">
            <v>INE017A08128</v>
          </cell>
          <cell r="E455">
            <v>1000000</v>
          </cell>
          <cell r="F455" t="str">
            <v>NCB023</v>
          </cell>
        </row>
        <row r="456">
          <cell r="D456" t="str">
            <v>INE092A08055</v>
          </cell>
          <cell r="E456">
            <v>1000000</v>
          </cell>
          <cell r="F456" t="str">
            <v>NCB024</v>
          </cell>
        </row>
        <row r="457">
          <cell r="D457" t="str">
            <v>INE020B07ER1</v>
          </cell>
          <cell r="E457">
            <v>1000000</v>
          </cell>
          <cell r="F457" t="str">
            <v>NCB025</v>
          </cell>
        </row>
        <row r="458">
          <cell r="D458" t="str">
            <v>INE134E08BH9</v>
          </cell>
          <cell r="E458">
            <v>1000000</v>
          </cell>
          <cell r="F458" t="str">
            <v>NCB026</v>
          </cell>
        </row>
        <row r="459">
          <cell r="D459" t="str">
            <v>INE242A07207</v>
          </cell>
          <cell r="E459">
            <v>1000000</v>
          </cell>
          <cell r="F459" t="str">
            <v>NCB027</v>
          </cell>
        </row>
        <row r="460">
          <cell r="D460" t="str">
            <v>INE008A08R63</v>
          </cell>
          <cell r="E460">
            <v>1000000</v>
          </cell>
          <cell r="F460" t="str">
            <v>NCB028</v>
          </cell>
        </row>
        <row r="461">
          <cell r="D461" t="str">
            <v>INE114A07489</v>
          </cell>
          <cell r="E461">
            <v>1000000</v>
          </cell>
          <cell r="F461" t="str">
            <v>NCB029</v>
          </cell>
        </row>
        <row r="462">
          <cell r="D462" t="str">
            <v>INE134E08BT4</v>
          </cell>
          <cell r="E462">
            <v>1000000</v>
          </cell>
          <cell r="F462" t="str">
            <v>NCB030</v>
          </cell>
        </row>
        <row r="463">
          <cell r="D463" t="str">
            <v>INE457A09157</v>
          </cell>
          <cell r="E463">
            <v>1000000</v>
          </cell>
          <cell r="F463" t="str">
            <v>NCB031</v>
          </cell>
        </row>
        <row r="464">
          <cell r="D464" t="str">
            <v>INE752E07GD8</v>
          </cell>
          <cell r="E464">
            <v>1250000</v>
          </cell>
          <cell r="F464" t="str">
            <v>NCB032</v>
          </cell>
        </row>
        <row r="465">
          <cell r="D465" t="str">
            <v>INE238A08260</v>
          </cell>
          <cell r="E465">
            <v>1000000</v>
          </cell>
          <cell r="F465" t="str">
            <v>NCB033</v>
          </cell>
        </row>
        <row r="466">
          <cell r="D466" t="str">
            <v>INE934B07231</v>
          </cell>
          <cell r="E466">
            <v>1000000</v>
          </cell>
          <cell r="F466" t="str">
            <v>NCB034</v>
          </cell>
        </row>
        <row r="467">
          <cell r="D467" t="str">
            <v>INE774D08JS4</v>
          </cell>
          <cell r="E467">
            <v>1000000</v>
          </cell>
          <cell r="F467" t="str">
            <v>NCB035</v>
          </cell>
        </row>
        <row r="468">
          <cell r="D468" t="str">
            <v>INE017A08144</v>
          </cell>
          <cell r="E468">
            <v>1000000</v>
          </cell>
          <cell r="F468" t="str">
            <v>NCB036</v>
          </cell>
        </row>
        <row r="469">
          <cell r="D469" t="str">
            <v>INE134E08CO3</v>
          </cell>
          <cell r="E469">
            <v>1000000</v>
          </cell>
          <cell r="F469" t="str">
            <v>NCB037</v>
          </cell>
        </row>
        <row r="470">
          <cell r="D470" t="str">
            <v>INE155A07219</v>
          </cell>
          <cell r="E470">
            <v>1000000</v>
          </cell>
          <cell r="F470" t="str">
            <v>NCB038</v>
          </cell>
        </row>
        <row r="471">
          <cell r="D471" t="str">
            <v>INE017A08177</v>
          </cell>
          <cell r="E471">
            <v>1000000</v>
          </cell>
          <cell r="F471" t="str">
            <v>NCB039</v>
          </cell>
        </row>
        <row r="472">
          <cell r="D472" t="str">
            <v>INE872A08BE9</v>
          </cell>
          <cell r="E472">
            <v>1000000</v>
          </cell>
          <cell r="F472" t="str">
            <v>NCB040</v>
          </cell>
        </row>
        <row r="473">
          <cell r="D473" t="str">
            <v>INE130C07127</v>
          </cell>
          <cell r="E473">
            <v>1000000</v>
          </cell>
          <cell r="F473" t="str">
            <v>NCB041</v>
          </cell>
        </row>
        <row r="474">
          <cell r="D474" t="str">
            <v>INE134E08CZ9</v>
          </cell>
          <cell r="E474">
            <v>1000000</v>
          </cell>
          <cell r="F474" t="str">
            <v>NCB042</v>
          </cell>
        </row>
        <row r="475">
          <cell r="D475" t="str">
            <v>INE786A07294</v>
          </cell>
          <cell r="E475">
            <v>500000</v>
          </cell>
          <cell r="F475" t="str">
            <v>NCB043</v>
          </cell>
        </row>
        <row r="476">
          <cell r="D476" t="str">
            <v>INE155A08050</v>
          </cell>
          <cell r="E476">
            <v>1000000</v>
          </cell>
          <cell r="F476" t="str">
            <v>NCB044</v>
          </cell>
        </row>
        <row r="477">
          <cell r="D477" t="str">
            <v>INE134E08DE2</v>
          </cell>
          <cell r="E477">
            <v>1000000</v>
          </cell>
          <cell r="F477" t="str">
            <v>NCB045</v>
          </cell>
        </row>
        <row r="478">
          <cell r="D478" t="str">
            <v>INE092T08543</v>
          </cell>
          <cell r="E478">
            <v>1000000</v>
          </cell>
          <cell r="F478" t="str">
            <v>NCB046</v>
          </cell>
        </row>
        <row r="479">
          <cell r="D479" t="str">
            <v>INE053F09GP8</v>
          </cell>
          <cell r="E479">
            <v>1000000</v>
          </cell>
          <cell r="F479" t="str">
            <v>NCB047</v>
          </cell>
        </row>
        <row r="480">
          <cell r="D480" t="str">
            <v>INE907A07056</v>
          </cell>
          <cell r="E480">
            <v>0</v>
          </cell>
          <cell r="F480" t="str">
            <v>NCB048</v>
          </cell>
        </row>
        <row r="481">
          <cell r="D481" t="str">
            <v>INE871D07ME4</v>
          </cell>
          <cell r="E481">
            <v>1000</v>
          </cell>
          <cell r="F481" t="str">
            <v>NCB049</v>
          </cell>
        </row>
        <row r="482">
          <cell r="D482" t="str">
            <v>INE020B08559</v>
          </cell>
          <cell r="E482">
            <v>1000000</v>
          </cell>
          <cell r="F482" t="str">
            <v>NCB050</v>
          </cell>
        </row>
        <row r="483">
          <cell r="D483" t="str">
            <v>INE053F09HR2</v>
          </cell>
          <cell r="E483">
            <v>1000000</v>
          </cell>
          <cell r="F483" t="str">
            <v>NCB051</v>
          </cell>
        </row>
        <row r="484">
          <cell r="D484" t="str">
            <v>INE134E08DQ6</v>
          </cell>
          <cell r="E484">
            <v>1000000</v>
          </cell>
          <cell r="F484" t="str">
            <v>NCB052</v>
          </cell>
        </row>
        <row r="485">
          <cell r="D485" t="str">
            <v>INE020B08641</v>
          </cell>
          <cell r="E485">
            <v>1000000</v>
          </cell>
          <cell r="F485" t="str">
            <v>NCB053</v>
          </cell>
        </row>
        <row r="486">
          <cell r="D486" t="str">
            <v>INE134E08EE0</v>
          </cell>
          <cell r="E486">
            <v>1000000</v>
          </cell>
          <cell r="F486" t="str">
            <v>NCB054</v>
          </cell>
        </row>
        <row r="487">
          <cell r="D487" t="str">
            <v>INE202E07070</v>
          </cell>
          <cell r="E487">
            <v>1000000</v>
          </cell>
          <cell r="F487" t="str">
            <v>NCB055</v>
          </cell>
        </row>
        <row r="488">
          <cell r="D488" t="str">
            <v>INE020B08807</v>
          </cell>
          <cell r="E488">
            <v>1000000</v>
          </cell>
          <cell r="F488" t="str">
            <v>NCB056</v>
          </cell>
        </row>
        <row r="489">
          <cell r="D489" t="str">
            <v>INE261F09ID9</v>
          </cell>
          <cell r="E489">
            <v>1000000</v>
          </cell>
          <cell r="F489" t="str">
            <v>NCB057</v>
          </cell>
        </row>
        <row r="490">
          <cell r="D490" t="str">
            <v>INE514E08CF4</v>
          </cell>
          <cell r="E490">
            <v>1000000</v>
          </cell>
          <cell r="F490" t="str">
            <v>NCB058</v>
          </cell>
        </row>
        <row r="491">
          <cell r="D491" t="str">
            <v>INE134E08FL2</v>
          </cell>
          <cell r="E491">
            <v>1000000</v>
          </cell>
          <cell r="F491" t="str">
            <v>NCB059</v>
          </cell>
        </row>
        <row r="492">
          <cell r="D492" t="str">
            <v>INE134E08FQ1</v>
          </cell>
          <cell r="E492">
            <v>1000000</v>
          </cell>
          <cell r="F492" t="str">
            <v>NCB060</v>
          </cell>
        </row>
        <row r="493">
          <cell r="D493" t="str">
            <v>INE752E07KO7</v>
          </cell>
          <cell r="E493">
            <v>1000000</v>
          </cell>
          <cell r="F493" t="str">
            <v>NCB061</v>
          </cell>
        </row>
        <row r="494">
          <cell r="D494" t="str">
            <v>INE752E07KP4</v>
          </cell>
          <cell r="E494">
            <v>1000000</v>
          </cell>
          <cell r="F494" t="str">
            <v>NCB062</v>
          </cell>
        </row>
        <row r="495">
          <cell r="D495" t="str">
            <v>INE752E07KQ2</v>
          </cell>
          <cell r="E495">
            <v>1000000</v>
          </cell>
          <cell r="F495" t="str">
            <v>NCB063</v>
          </cell>
        </row>
        <row r="496">
          <cell r="D496" t="str">
            <v>INE752E07KR0</v>
          </cell>
          <cell r="E496">
            <v>1000000</v>
          </cell>
          <cell r="F496" t="str">
            <v>NCB064</v>
          </cell>
        </row>
        <row r="497">
          <cell r="D497" t="str">
            <v>INE752E07KS8</v>
          </cell>
          <cell r="E497">
            <v>1000000</v>
          </cell>
          <cell r="F497" t="str">
            <v>NCB065</v>
          </cell>
        </row>
        <row r="498">
          <cell r="D498" t="str">
            <v>INE752E07KT6</v>
          </cell>
          <cell r="E498">
            <v>1000000</v>
          </cell>
          <cell r="F498" t="str">
            <v>NCB066</v>
          </cell>
        </row>
        <row r="499">
          <cell r="D499" t="str">
            <v>INE752E07KU4</v>
          </cell>
          <cell r="E499">
            <v>1000000</v>
          </cell>
          <cell r="F499" t="str">
            <v>NCB067</v>
          </cell>
        </row>
        <row r="500">
          <cell r="D500" t="str">
            <v>INE752E07KV2</v>
          </cell>
          <cell r="E500">
            <v>1000000</v>
          </cell>
          <cell r="F500" t="str">
            <v>NCB068</v>
          </cell>
        </row>
        <row r="501">
          <cell r="D501" t="str">
            <v>INE752E07KW0</v>
          </cell>
          <cell r="E501">
            <v>1000000</v>
          </cell>
          <cell r="F501" t="str">
            <v>NCB069</v>
          </cell>
        </row>
        <row r="502">
          <cell r="D502" t="str">
            <v>INE752E07KX8</v>
          </cell>
          <cell r="E502">
            <v>1000000</v>
          </cell>
          <cell r="F502" t="str">
            <v>NCB070</v>
          </cell>
        </row>
        <row r="503">
          <cell r="D503" t="str">
            <v>INE752E07KY6</v>
          </cell>
          <cell r="E503">
            <v>1000000</v>
          </cell>
          <cell r="F503" t="str">
            <v>NCB071</v>
          </cell>
        </row>
        <row r="504">
          <cell r="D504" t="str">
            <v>INE752E07KZ3</v>
          </cell>
          <cell r="E504">
            <v>1000000</v>
          </cell>
          <cell r="F504" t="str">
            <v>NCB072</v>
          </cell>
        </row>
        <row r="505">
          <cell r="D505" t="str">
            <v>INE752E07LA4</v>
          </cell>
          <cell r="E505">
            <v>1000000</v>
          </cell>
          <cell r="F505" t="str">
            <v>NCB073</v>
          </cell>
        </row>
        <row r="506">
          <cell r="D506" t="str">
            <v>INE752E07LB2</v>
          </cell>
          <cell r="E506">
            <v>1000000</v>
          </cell>
          <cell r="F506" t="str">
            <v>NCB074</v>
          </cell>
        </row>
        <row r="507">
          <cell r="D507" t="str">
            <v>INE752E07LC0</v>
          </cell>
          <cell r="E507">
            <v>1000000</v>
          </cell>
          <cell r="F507" t="str">
            <v>NCB075</v>
          </cell>
        </row>
        <row r="508">
          <cell r="D508" t="str">
            <v>INE020B08831</v>
          </cell>
          <cell r="E508">
            <v>1000000</v>
          </cell>
          <cell r="F508" t="str">
            <v>NCB076</v>
          </cell>
        </row>
        <row r="509">
          <cell r="D509" t="str">
            <v>INE514E08CY5</v>
          </cell>
          <cell r="E509">
            <v>1000000</v>
          </cell>
          <cell r="F509" t="str">
            <v>NCB077</v>
          </cell>
        </row>
        <row r="510">
          <cell r="D510" t="str">
            <v>INE733E07JC4</v>
          </cell>
          <cell r="E510">
            <v>1000000</v>
          </cell>
          <cell r="F510" t="str">
            <v>NCB078</v>
          </cell>
        </row>
        <row r="511">
          <cell r="D511" t="str">
            <v>INE114A07703</v>
          </cell>
          <cell r="E511">
            <v>1000000</v>
          </cell>
          <cell r="F511" t="str">
            <v>NCB079</v>
          </cell>
        </row>
        <row r="512">
          <cell r="D512" t="str">
            <v>INE134E07406</v>
          </cell>
          <cell r="E512">
            <v>1000000</v>
          </cell>
          <cell r="F512" t="str">
            <v>NCB080</v>
          </cell>
        </row>
        <row r="513">
          <cell r="D513" t="str">
            <v>INE206D08170</v>
          </cell>
          <cell r="E513">
            <v>1000000</v>
          </cell>
          <cell r="F513" t="str">
            <v>NCB081</v>
          </cell>
        </row>
        <row r="514">
          <cell r="D514" t="str">
            <v>INE206D08188</v>
          </cell>
          <cell r="E514">
            <v>1000000</v>
          </cell>
          <cell r="F514" t="str">
            <v>NCB082</v>
          </cell>
        </row>
        <row r="515">
          <cell r="D515" t="str">
            <v>INE206D08196</v>
          </cell>
          <cell r="E515">
            <v>1000000</v>
          </cell>
          <cell r="F515" t="str">
            <v>NCB083</v>
          </cell>
        </row>
        <row r="516">
          <cell r="D516" t="str">
            <v>INE206D08204</v>
          </cell>
          <cell r="E516">
            <v>1000000</v>
          </cell>
          <cell r="F516" t="str">
            <v>NCB084</v>
          </cell>
        </row>
        <row r="517">
          <cell r="D517" t="str">
            <v>INE206D08162</v>
          </cell>
          <cell r="E517">
            <v>1000000</v>
          </cell>
          <cell r="F517" t="str">
            <v>NCB085</v>
          </cell>
        </row>
        <row r="518">
          <cell r="D518" t="str">
            <v>INE062A08058</v>
          </cell>
          <cell r="E518">
            <v>10000</v>
          </cell>
          <cell r="F518" t="str">
            <v>NCB086</v>
          </cell>
        </row>
        <row r="519">
          <cell r="D519" t="str">
            <v>INE514E08DM8</v>
          </cell>
          <cell r="E519">
            <v>1000000</v>
          </cell>
          <cell r="F519" t="str">
            <v>NCB087</v>
          </cell>
        </row>
        <row r="520">
          <cell r="D520" t="str">
            <v>INE514E08AP7</v>
          </cell>
          <cell r="E520">
            <v>1000000</v>
          </cell>
          <cell r="F520" t="str">
            <v>NCB088</v>
          </cell>
        </row>
        <row r="521">
          <cell r="D521" t="str">
            <v>INE752E07KN9</v>
          </cell>
          <cell r="E521">
            <v>1000000</v>
          </cell>
          <cell r="F521" t="str">
            <v>NCB089</v>
          </cell>
        </row>
        <row r="522">
          <cell r="D522" t="str">
            <v>INE242A07207</v>
          </cell>
          <cell r="E522">
            <v>1000000</v>
          </cell>
          <cell r="F522" t="str">
            <v>NCB090</v>
          </cell>
        </row>
        <row r="523">
          <cell r="D523" t="str">
            <v>INE206D08154</v>
          </cell>
          <cell r="E523">
            <v>1000000</v>
          </cell>
          <cell r="F523" t="str">
            <v>NCB091</v>
          </cell>
        </row>
        <row r="524">
          <cell r="D524" t="str">
            <v>INE020B07IA8</v>
          </cell>
          <cell r="E524">
            <v>1000000</v>
          </cell>
          <cell r="F524" t="str">
            <v>NCB092</v>
          </cell>
        </row>
        <row r="525">
          <cell r="D525" t="str">
            <v>INE020B07HZ7</v>
          </cell>
          <cell r="E525">
            <v>1000000</v>
          </cell>
          <cell r="F525" t="str">
            <v>NCB093</v>
          </cell>
        </row>
        <row r="526">
          <cell r="D526" t="str">
            <v>INE020B07HY0</v>
          </cell>
          <cell r="E526">
            <v>1000000</v>
          </cell>
          <cell r="F526" t="str">
            <v>NCB094</v>
          </cell>
        </row>
        <row r="527">
          <cell r="D527" t="str">
            <v>INE053F09HO9</v>
          </cell>
          <cell r="E527">
            <v>1000000</v>
          </cell>
          <cell r="F527" t="str">
            <v>NCB095</v>
          </cell>
        </row>
        <row r="528">
          <cell r="D528" t="str">
            <v>INE514E08DS5</v>
          </cell>
          <cell r="E528">
            <v>1000000</v>
          </cell>
          <cell r="F528" t="str">
            <v>NCB096</v>
          </cell>
        </row>
        <row r="529">
          <cell r="D529" t="str">
            <v>INE020B07IV4</v>
          </cell>
          <cell r="E529">
            <v>1000000</v>
          </cell>
          <cell r="F529" t="str">
            <v>NCB097</v>
          </cell>
        </row>
        <row r="530">
          <cell r="D530" t="str">
            <v>INE134E08GA3</v>
          </cell>
          <cell r="E530">
            <v>1000000</v>
          </cell>
          <cell r="F530" t="str">
            <v>NCB098</v>
          </cell>
        </row>
        <row r="531">
          <cell r="D531" t="str">
            <v>INE020B07IW2</v>
          </cell>
          <cell r="E531">
            <v>1000000</v>
          </cell>
          <cell r="F531" t="str">
            <v>NCB099</v>
          </cell>
        </row>
        <row r="532">
          <cell r="D532" t="str">
            <v>INE134E08GD7</v>
          </cell>
          <cell r="E532">
            <v>1000000</v>
          </cell>
          <cell r="F532" t="str">
            <v>NCB100</v>
          </cell>
        </row>
        <row r="533">
          <cell r="D533" t="str">
            <v>INE752E07LR8</v>
          </cell>
          <cell r="E533">
            <v>1000000</v>
          </cell>
          <cell r="F533" t="str">
            <v>NCB101</v>
          </cell>
        </row>
        <row r="534">
          <cell r="D534" t="str">
            <v>INE752E07LQ0</v>
          </cell>
          <cell r="E534">
            <v>1000000</v>
          </cell>
          <cell r="F534" t="str">
            <v>NCB102</v>
          </cell>
        </row>
        <row r="535">
          <cell r="D535" t="str">
            <v>INE134E08GJ4</v>
          </cell>
          <cell r="E535">
            <v>1000000</v>
          </cell>
          <cell r="F535" t="str">
            <v>NCB103</v>
          </cell>
        </row>
        <row r="536">
          <cell r="D536" t="str">
            <v>INE141A08019</v>
          </cell>
          <cell r="E536">
            <v>1000000</v>
          </cell>
          <cell r="F536" t="str">
            <v>NCB104</v>
          </cell>
        </row>
        <row r="537">
          <cell r="D537" t="str">
            <v>INE206D08212</v>
          </cell>
          <cell r="E537">
            <v>1000000</v>
          </cell>
          <cell r="F537" t="str">
            <v>NCB105</v>
          </cell>
        </row>
        <row r="538">
          <cell r="D538" t="str">
            <v>INE206D08220</v>
          </cell>
          <cell r="E538">
            <v>1000000</v>
          </cell>
          <cell r="F538" t="str">
            <v>NCB106</v>
          </cell>
        </row>
        <row r="539">
          <cell r="D539" t="str">
            <v>INE206D08238</v>
          </cell>
          <cell r="E539">
            <v>1000000</v>
          </cell>
          <cell r="F539" t="str">
            <v>NCB107</v>
          </cell>
        </row>
        <row r="540">
          <cell r="D540" t="str">
            <v>INE206D08246</v>
          </cell>
          <cell r="E540">
            <v>1000000</v>
          </cell>
          <cell r="F540" t="str">
            <v>NCB108</v>
          </cell>
        </row>
        <row r="541">
          <cell r="D541" t="str">
            <v>INE206D08253</v>
          </cell>
          <cell r="E541">
            <v>1000000</v>
          </cell>
          <cell r="F541" t="str">
            <v>NCB109</v>
          </cell>
        </row>
        <row r="542">
          <cell r="D542" t="str">
            <v>INE020B08872</v>
          </cell>
          <cell r="E542">
            <v>1000000</v>
          </cell>
          <cell r="F542" t="str">
            <v>NCB110</v>
          </cell>
        </row>
        <row r="543">
          <cell r="D543" t="str">
            <v>INE134E08GS5</v>
          </cell>
          <cell r="E543">
            <v>1000000</v>
          </cell>
          <cell r="F543" t="str">
            <v>NCB111</v>
          </cell>
        </row>
        <row r="544">
          <cell r="D544" t="str">
            <v>INE020B08880</v>
          </cell>
          <cell r="E544">
            <v>1000000</v>
          </cell>
          <cell r="F544" t="str">
            <v>NCB112</v>
          </cell>
        </row>
        <row r="545">
          <cell r="D545" t="str">
            <v>INE134E08GV9</v>
          </cell>
          <cell r="E545">
            <v>1000000</v>
          </cell>
          <cell r="F545" t="str">
            <v>NCB113</v>
          </cell>
        </row>
        <row r="546">
          <cell r="D546" t="str">
            <v>INE084A08052</v>
          </cell>
          <cell r="E546">
            <v>1000000</v>
          </cell>
          <cell r="F546" t="str">
            <v>NCB114</v>
          </cell>
        </row>
        <row r="547">
          <cell r="D547" t="str">
            <v>INE476A08035</v>
          </cell>
          <cell r="E547">
            <v>1000000</v>
          </cell>
          <cell r="F547" t="str">
            <v>NCB115</v>
          </cell>
        </row>
        <row r="548">
          <cell r="D548" t="str">
            <v>INE134E08GL0</v>
          </cell>
          <cell r="E548">
            <v>1000000</v>
          </cell>
          <cell r="F548" t="str">
            <v>NCB116</v>
          </cell>
        </row>
        <row r="549">
          <cell r="D549" t="str">
            <v>INE020B08930</v>
          </cell>
          <cell r="E549">
            <v>1000000</v>
          </cell>
          <cell r="F549" t="str">
            <v>NCB117</v>
          </cell>
        </row>
        <row r="550">
          <cell r="D550" t="str">
            <v>INE134E08FJ6</v>
          </cell>
          <cell r="E550">
            <v>1000000</v>
          </cell>
          <cell r="F550" t="str">
            <v>NCB118</v>
          </cell>
        </row>
        <row r="551">
          <cell r="D551" t="str">
            <v>INE572E09288</v>
          </cell>
          <cell r="E551">
            <v>1000000</v>
          </cell>
          <cell r="F551" t="str">
            <v>NCB119</v>
          </cell>
        </row>
        <row r="552">
          <cell r="D552" t="str">
            <v>INE160A08043</v>
          </cell>
          <cell r="E552">
            <v>1000000</v>
          </cell>
          <cell r="F552" t="str">
            <v>NCB120</v>
          </cell>
        </row>
        <row r="553">
          <cell r="D553" t="str">
            <v>INE020B07IZ5</v>
          </cell>
          <cell r="E553">
            <v>1000000</v>
          </cell>
          <cell r="F553" t="str">
            <v>NCB121</v>
          </cell>
        </row>
        <row r="554">
          <cell r="D554" t="str">
            <v>INE114A07869</v>
          </cell>
          <cell r="E554">
            <v>1000000</v>
          </cell>
          <cell r="F554" t="str">
            <v>NCB122</v>
          </cell>
        </row>
        <row r="555">
          <cell r="D555" t="str">
            <v>INE572E09296</v>
          </cell>
          <cell r="E555">
            <v>1000000</v>
          </cell>
          <cell r="F555" t="str">
            <v>NCB123</v>
          </cell>
        </row>
        <row r="556">
          <cell r="D556" t="str">
            <v>INE134E08GK2</v>
          </cell>
          <cell r="E556">
            <v>1000000</v>
          </cell>
          <cell r="F556" t="str">
            <v>NCB124</v>
          </cell>
        </row>
        <row r="557">
          <cell r="D557" t="str">
            <v>INE020B08922</v>
          </cell>
          <cell r="E557">
            <v>1000000</v>
          </cell>
          <cell r="F557" t="str">
            <v>NCB125</v>
          </cell>
        </row>
        <row r="558">
          <cell r="D558" t="str">
            <v>INE206D08287</v>
          </cell>
          <cell r="E558">
            <v>1000000</v>
          </cell>
          <cell r="F558" t="str">
            <v>NCB126</v>
          </cell>
        </row>
        <row r="559">
          <cell r="D559" t="str">
            <v>INE206D08295</v>
          </cell>
          <cell r="E559">
            <v>1000000</v>
          </cell>
          <cell r="F559" t="str">
            <v>NCB127</v>
          </cell>
        </row>
        <row r="560">
          <cell r="D560" t="str">
            <v>INE649A08029</v>
          </cell>
          <cell r="E560">
            <v>1000000</v>
          </cell>
          <cell r="F560" t="str">
            <v>NCB128</v>
          </cell>
        </row>
        <row r="561">
          <cell r="D561" t="str">
            <v>INE752E07NL7</v>
          </cell>
          <cell r="E561">
            <v>1000000</v>
          </cell>
          <cell r="F561" t="str">
            <v>NCB129</v>
          </cell>
        </row>
        <row r="562">
          <cell r="D562" t="str">
            <v>INE651A08041</v>
          </cell>
          <cell r="E562">
            <v>1000000</v>
          </cell>
          <cell r="F562" t="str">
            <v>NCB130</v>
          </cell>
        </row>
        <row r="563">
          <cell r="D563" t="str">
            <v>INE651A08058</v>
          </cell>
          <cell r="E563">
            <v>1000000</v>
          </cell>
          <cell r="F563" t="str">
            <v>NCB131</v>
          </cell>
        </row>
        <row r="564">
          <cell r="D564" t="str">
            <v>INE514E08DH8</v>
          </cell>
          <cell r="E564">
            <v>1000000</v>
          </cell>
          <cell r="F564" t="str">
            <v>NCB132</v>
          </cell>
        </row>
        <row r="565">
          <cell r="D565" t="str">
            <v>INE020B08898</v>
          </cell>
          <cell r="E565">
            <v>1000000</v>
          </cell>
          <cell r="F565" t="str">
            <v>NCB133</v>
          </cell>
        </row>
        <row r="566">
          <cell r="D566" t="str">
            <v>INE134E08GY3</v>
          </cell>
          <cell r="E566">
            <v>1000000</v>
          </cell>
          <cell r="F566" t="str">
            <v>NCB134</v>
          </cell>
        </row>
        <row r="567">
          <cell r="D567" t="str">
            <v>INE020B08906</v>
          </cell>
          <cell r="E567">
            <v>1000000</v>
          </cell>
          <cell r="F567" t="str">
            <v>NCB135</v>
          </cell>
        </row>
        <row r="568">
          <cell r="D568" t="str">
            <v>INE514E08DP1</v>
          </cell>
          <cell r="E568">
            <v>1000000</v>
          </cell>
          <cell r="F568" t="str">
            <v>NCB136</v>
          </cell>
        </row>
        <row r="569">
          <cell r="D569" t="str">
            <v>INE654A08011</v>
          </cell>
          <cell r="E569">
            <v>1000000</v>
          </cell>
          <cell r="F569" t="str">
            <v>NCB137</v>
          </cell>
        </row>
        <row r="570">
          <cell r="D570" t="str">
            <v>INE206D08360</v>
          </cell>
          <cell r="E570">
            <v>1000000</v>
          </cell>
          <cell r="F570" t="str">
            <v>NCB138</v>
          </cell>
        </row>
        <row r="571">
          <cell r="D571" t="str">
            <v>INE206D08378</v>
          </cell>
          <cell r="E571">
            <v>1000000</v>
          </cell>
          <cell r="F571" t="str">
            <v>NCB139</v>
          </cell>
        </row>
        <row r="572">
          <cell r="D572" t="str">
            <v>INE206D08386</v>
          </cell>
          <cell r="E572">
            <v>1000000</v>
          </cell>
          <cell r="F572" t="str">
            <v>NCB140</v>
          </cell>
        </row>
        <row r="573">
          <cell r="D573" t="str">
            <v>INE206D08394</v>
          </cell>
          <cell r="E573">
            <v>1000000</v>
          </cell>
          <cell r="F573" t="str">
            <v>NCB141</v>
          </cell>
        </row>
        <row r="574">
          <cell r="D574" t="str">
            <v>INE206D08402</v>
          </cell>
          <cell r="E574">
            <v>1000000</v>
          </cell>
          <cell r="F574" t="str">
            <v>NCB142</v>
          </cell>
        </row>
        <row r="575">
          <cell r="D575" t="str">
            <v>INE514E08FC4</v>
          </cell>
          <cell r="E575">
            <v>1000000</v>
          </cell>
          <cell r="F575" t="str">
            <v>NCB143</v>
          </cell>
        </row>
        <row r="576">
          <cell r="D576" t="str">
            <v>INE514E08FB6</v>
          </cell>
          <cell r="E576">
            <v>1000000</v>
          </cell>
          <cell r="F576" t="str">
            <v>NCB144</v>
          </cell>
        </row>
        <row r="577">
          <cell r="D577" t="str">
            <v>INE134E08HP9</v>
          </cell>
          <cell r="E577">
            <v>1000000</v>
          </cell>
          <cell r="F577" t="str">
            <v>NCB145</v>
          </cell>
        </row>
        <row r="578">
          <cell r="D578" t="str">
            <v>INE001A07BU3</v>
          </cell>
          <cell r="E578">
            <v>1000000</v>
          </cell>
          <cell r="F578" t="str">
            <v>NCD001</v>
          </cell>
        </row>
        <row r="579">
          <cell r="D579" t="str">
            <v>INE001A07BQ1</v>
          </cell>
          <cell r="E579">
            <v>1000000</v>
          </cell>
          <cell r="F579" t="str">
            <v>NCD002</v>
          </cell>
        </row>
        <row r="580">
          <cell r="D580" t="str">
            <v>INE043D08AF0</v>
          </cell>
          <cell r="E580">
            <v>1000000</v>
          </cell>
          <cell r="F580" t="str">
            <v>NCD003</v>
          </cell>
        </row>
        <row r="581">
          <cell r="E581">
            <v>1000</v>
          </cell>
          <cell r="F581" t="str">
            <v>NCD004</v>
          </cell>
        </row>
        <row r="582">
          <cell r="D582" t="str">
            <v>INE721A08752</v>
          </cell>
          <cell r="E582">
            <v>100000</v>
          </cell>
          <cell r="F582" t="str">
            <v>NCD005</v>
          </cell>
        </row>
        <row r="583">
          <cell r="D583" t="str">
            <v>INE017A08136</v>
          </cell>
          <cell r="E583">
            <v>1000000</v>
          </cell>
          <cell r="F583" t="str">
            <v>NCD006</v>
          </cell>
        </row>
        <row r="584">
          <cell r="D584" t="str">
            <v>INE976I08094</v>
          </cell>
          <cell r="E584">
            <v>500000</v>
          </cell>
          <cell r="F584" t="str">
            <v>NCD007</v>
          </cell>
        </row>
        <row r="585">
          <cell r="D585" t="str">
            <v>INE455F07295</v>
          </cell>
          <cell r="E585">
            <v>1000000</v>
          </cell>
          <cell r="F585" t="str">
            <v>NCD008</v>
          </cell>
        </row>
        <row r="586">
          <cell r="D586" t="str">
            <v>INE455F07303</v>
          </cell>
          <cell r="E586">
            <v>1000000</v>
          </cell>
          <cell r="F586" t="str">
            <v>NCD009</v>
          </cell>
        </row>
        <row r="587">
          <cell r="D587" t="str">
            <v>INE039E07209</v>
          </cell>
          <cell r="E587">
            <v>1000000</v>
          </cell>
          <cell r="F587" t="str">
            <v>NCD010</v>
          </cell>
        </row>
        <row r="588">
          <cell r="D588" t="str">
            <v>INE455F07279</v>
          </cell>
          <cell r="E588">
            <v>1000000</v>
          </cell>
          <cell r="F588" t="str">
            <v>NCD011</v>
          </cell>
        </row>
        <row r="589">
          <cell r="D589" t="str">
            <v>INE871D07LM9</v>
          </cell>
          <cell r="E589">
            <v>1000</v>
          </cell>
          <cell r="F589" t="str">
            <v>NCD012</v>
          </cell>
        </row>
        <row r="590">
          <cell r="D590" t="str">
            <v>INE721A08828</v>
          </cell>
          <cell r="E590">
            <v>100000</v>
          </cell>
          <cell r="F590" t="str">
            <v>NCD013</v>
          </cell>
        </row>
        <row r="591">
          <cell r="D591" t="str">
            <v>INE455F07279</v>
          </cell>
          <cell r="E591">
            <v>1000000</v>
          </cell>
          <cell r="F591" t="str">
            <v>NCD014</v>
          </cell>
        </row>
        <row r="592">
          <cell r="D592" t="str">
            <v>INE628A08114</v>
          </cell>
          <cell r="E592">
            <v>1000000</v>
          </cell>
          <cell r="F592" t="str">
            <v>NCD015</v>
          </cell>
        </row>
        <row r="593">
          <cell r="D593" t="str">
            <v>INE721A08810</v>
          </cell>
          <cell r="E593">
            <v>100000</v>
          </cell>
          <cell r="F593" t="str">
            <v>NCD016</v>
          </cell>
        </row>
        <row r="594">
          <cell r="D594" t="str">
            <v>INE465A07030</v>
          </cell>
          <cell r="E594">
            <v>0</v>
          </cell>
          <cell r="F594" t="str">
            <v>NCD017</v>
          </cell>
        </row>
        <row r="595">
          <cell r="D595" t="str">
            <v>INE002A07775</v>
          </cell>
          <cell r="E595">
            <v>1000000</v>
          </cell>
          <cell r="F595" t="str">
            <v>NCD018</v>
          </cell>
        </row>
        <row r="596">
          <cell r="E596">
            <v>0</v>
          </cell>
          <cell r="F596" t="str">
            <v>NCD019</v>
          </cell>
        </row>
        <row r="597">
          <cell r="D597" t="str">
            <v>INE115A07932</v>
          </cell>
          <cell r="E597">
            <v>1000000</v>
          </cell>
          <cell r="F597" t="str">
            <v>NCD020</v>
          </cell>
        </row>
        <row r="598">
          <cell r="D598" t="str">
            <v>INE688I07022</v>
          </cell>
          <cell r="E598">
            <v>100000</v>
          </cell>
          <cell r="F598" t="str">
            <v>NCD021</v>
          </cell>
        </row>
        <row r="599">
          <cell r="D599" t="str">
            <v>INE688I07030</v>
          </cell>
          <cell r="E599">
            <v>100000</v>
          </cell>
          <cell r="F599" t="str">
            <v>NCD022</v>
          </cell>
        </row>
        <row r="600">
          <cell r="D600" t="str">
            <v>INE688I07048</v>
          </cell>
          <cell r="E600">
            <v>100000</v>
          </cell>
          <cell r="F600" t="str">
            <v>NCD023</v>
          </cell>
        </row>
        <row r="601">
          <cell r="D601" t="str">
            <v>INE620C07010</v>
          </cell>
          <cell r="E601">
            <v>100000</v>
          </cell>
          <cell r="F601" t="str">
            <v>NCD024</v>
          </cell>
        </row>
        <row r="602">
          <cell r="D602" t="str">
            <v>INE620C07028</v>
          </cell>
          <cell r="E602">
            <v>100000</v>
          </cell>
          <cell r="F602" t="str">
            <v>NCD025</v>
          </cell>
        </row>
        <row r="603">
          <cell r="D603" t="str">
            <v>INE620C07036</v>
          </cell>
          <cell r="E603">
            <v>100000</v>
          </cell>
          <cell r="F603" t="str">
            <v>NCD026</v>
          </cell>
        </row>
        <row r="604">
          <cell r="D604" t="str">
            <v>INE620C07044</v>
          </cell>
          <cell r="E604">
            <v>100000</v>
          </cell>
          <cell r="F604" t="str">
            <v>NCD027</v>
          </cell>
        </row>
        <row r="605">
          <cell r="D605" t="str">
            <v>INE001A07FT6</v>
          </cell>
          <cell r="E605">
            <v>1000000</v>
          </cell>
          <cell r="F605" t="str">
            <v>NCD028</v>
          </cell>
        </row>
        <row r="606">
          <cell r="D606" t="str">
            <v>INE823G07045</v>
          </cell>
          <cell r="E606">
            <v>1000000</v>
          </cell>
          <cell r="F606" t="str">
            <v>NCD029</v>
          </cell>
        </row>
        <row r="607">
          <cell r="D607" t="str">
            <v>INE958G07379</v>
          </cell>
          <cell r="E607">
            <v>100000</v>
          </cell>
          <cell r="F607" t="str">
            <v>NCD030</v>
          </cell>
        </row>
        <row r="608">
          <cell r="D608" t="str">
            <v>INE958G07387</v>
          </cell>
          <cell r="E608">
            <v>100000</v>
          </cell>
          <cell r="F608" t="str">
            <v>NCD031</v>
          </cell>
        </row>
        <row r="609">
          <cell r="D609" t="str">
            <v>INE958G07395</v>
          </cell>
          <cell r="E609">
            <v>100000</v>
          </cell>
          <cell r="F609" t="str">
            <v>NCD032</v>
          </cell>
        </row>
        <row r="610">
          <cell r="D610" t="str">
            <v>INE528G08170</v>
          </cell>
          <cell r="E610">
            <v>1000000</v>
          </cell>
          <cell r="F610" t="str">
            <v>NCD033</v>
          </cell>
        </row>
        <row r="611">
          <cell r="D611" t="str">
            <v>INE974H07010</v>
          </cell>
          <cell r="E611">
            <v>100000</v>
          </cell>
          <cell r="F611" t="str">
            <v>NCD034</v>
          </cell>
        </row>
        <row r="612">
          <cell r="D612" t="str">
            <v>INE974H07028</v>
          </cell>
          <cell r="E612">
            <v>100000</v>
          </cell>
          <cell r="F612" t="str">
            <v>NCD035</v>
          </cell>
        </row>
        <row r="613">
          <cell r="D613" t="str">
            <v>INE115A08336</v>
          </cell>
          <cell r="E613">
            <v>1000000</v>
          </cell>
          <cell r="F613" t="str">
            <v>NCD036</v>
          </cell>
        </row>
        <row r="614">
          <cell r="D614" t="str">
            <v>INE528G08147</v>
          </cell>
          <cell r="E614">
            <v>1000000</v>
          </cell>
          <cell r="F614" t="str">
            <v>NCD037</v>
          </cell>
        </row>
        <row r="615">
          <cell r="D615" t="str">
            <v>INE699A07083</v>
          </cell>
          <cell r="E615">
            <v>0</v>
          </cell>
          <cell r="F615" t="str">
            <v>NCD038</v>
          </cell>
        </row>
        <row r="616">
          <cell r="D616" t="str">
            <v>INE620C07051</v>
          </cell>
          <cell r="E616">
            <v>100000</v>
          </cell>
          <cell r="F616" t="str">
            <v>NCD039</v>
          </cell>
        </row>
        <row r="617">
          <cell r="D617" t="str">
            <v>INE620C07069</v>
          </cell>
          <cell r="E617">
            <v>100000</v>
          </cell>
          <cell r="F617" t="str">
            <v>NCD040</v>
          </cell>
        </row>
        <row r="618">
          <cell r="D618" t="str">
            <v>INE620C07077</v>
          </cell>
          <cell r="E618">
            <v>100000</v>
          </cell>
          <cell r="F618" t="str">
            <v>NCD041</v>
          </cell>
        </row>
        <row r="619">
          <cell r="D619" t="str">
            <v>INE824B07333</v>
          </cell>
          <cell r="E619">
            <v>750000</v>
          </cell>
          <cell r="F619" t="str">
            <v>NCD042</v>
          </cell>
        </row>
        <row r="620">
          <cell r="D620" t="str">
            <v>INE721A08901</v>
          </cell>
          <cell r="E620">
            <v>1000000</v>
          </cell>
          <cell r="F620" t="str">
            <v>NCD043</v>
          </cell>
        </row>
        <row r="621">
          <cell r="D621" t="str">
            <v>INE130C08059</v>
          </cell>
          <cell r="E621">
            <v>1000000</v>
          </cell>
          <cell r="F621" t="str">
            <v>NCD044</v>
          </cell>
        </row>
        <row r="622">
          <cell r="D622" t="str">
            <v>INE270A07489</v>
          </cell>
          <cell r="E622">
            <v>1000000</v>
          </cell>
          <cell r="F622" t="str">
            <v>NCD045</v>
          </cell>
        </row>
        <row r="623">
          <cell r="D623" t="str">
            <v>INE191I07118</v>
          </cell>
          <cell r="E623">
            <v>0</v>
          </cell>
          <cell r="F623" t="str">
            <v>NCD046</v>
          </cell>
        </row>
        <row r="624">
          <cell r="D624" t="str">
            <v>INE001A07EM4</v>
          </cell>
          <cell r="E624">
            <v>1000000</v>
          </cell>
          <cell r="F624" t="str">
            <v>NCD047</v>
          </cell>
        </row>
        <row r="625">
          <cell r="D625" t="str">
            <v>INE013A07LL6</v>
          </cell>
          <cell r="E625">
            <v>1000000</v>
          </cell>
          <cell r="F625" t="str">
            <v>NCD048</v>
          </cell>
        </row>
        <row r="626">
          <cell r="D626" t="str">
            <v>INE151A07028</v>
          </cell>
          <cell r="E626">
            <v>1000000</v>
          </cell>
          <cell r="F626" t="str">
            <v>NCD049</v>
          </cell>
        </row>
        <row r="627">
          <cell r="D627" t="str">
            <v>INE121E07213</v>
          </cell>
          <cell r="E627">
            <v>1000000</v>
          </cell>
          <cell r="F627" t="str">
            <v>NCD050</v>
          </cell>
        </row>
        <row r="628">
          <cell r="D628" t="str">
            <v>INE013A07LN2</v>
          </cell>
          <cell r="E628">
            <v>1000000</v>
          </cell>
          <cell r="F628" t="str">
            <v>NCD051</v>
          </cell>
        </row>
        <row r="629">
          <cell r="D629" t="str">
            <v>INE001A07GF3</v>
          </cell>
          <cell r="E629">
            <v>1000000</v>
          </cell>
          <cell r="F629" t="str">
            <v>NCD052</v>
          </cell>
        </row>
        <row r="630">
          <cell r="D630" t="str">
            <v>INE823G07086</v>
          </cell>
          <cell r="E630">
            <v>1000000</v>
          </cell>
          <cell r="F630" t="str">
            <v>NCD053</v>
          </cell>
        </row>
        <row r="631">
          <cell r="D631" t="str">
            <v>INE975A07012</v>
          </cell>
          <cell r="E631">
            <v>0</v>
          </cell>
          <cell r="F631" t="str">
            <v>NCD054</v>
          </cell>
        </row>
        <row r="632">
          <cell r="D632" t="str">
            <v>INE871D07MD6</v>
          </cell>
          <cell r="E632">
            <v>1000</v>
          </cell>
          <cell r="F632" t="str">
            <v>NCD055</v>
          </cell>
        </row>
        <row r="633">
          <cell r="D633" t="str">
            <v>INE871D07MG9</v>
          </cell>
          <cell r="E633">
            <v>1000</v>
          </cell>
          <cell r="F633" t="str">
            <v>NCD056</v>
          </cell>
        </row>
        <row r="634">
          <cell r="D634" t="str">
            <v>INE001A07GI7</v>
          </cell>
          <cell r="E634">
            <v>1000000</v>
          </cell>
          <cell r="F634" t="str">
            <v>NCD057</v>
          </cell>
        </row>
        <row r="635">
          <cell r="D635" t="str">
            <v>INE001A07FW0</v>
          </cell>
          <cell r="E635">
            <v>1000000</v>
          </cell>
          <cell r="F635" t="str">
            <v>NCD058</v>
          </cell>
        </row>
        <row r="636">
          <cell r="D636" t="str">
            <v>INE092T08AP2</v>
          </cell>
          <cell r="E636">
            <v>1000000</v>
          </cell>
          <cell r="F636" t="str">
            <v>NCD059</v>
          </cell>
        </row>
        <row r="637">
          <cell r="D637" t="str">
            <v>INE092T08519</v>
          </cell>
          <cell r="E637">
            <v>1000000</v>
          </cell>
          <cell r="F637" t="str">
            <v>NCD060</v>
          </cell>
        </row>
        <row r="638">
          <cell r="D638" t="str">
            <v>INE013A07MG4</v>
          </cell>
          <cell r="E638">
            <v>1000000</v>
          </cell>
          <cell r="F638" t="str">
            <v>NCD061</v>
          </cell>
        </row>
        <row r="639">
          <cell r="D639" t="str">
            <v>INE202B08355</v>
          </cell>
          <cell r="E639">
            <v>100000</v>
          </cell>
          <cell r="F639" t="str">
            <v>NCD062</v>
          </cell>
        </row>
        <row r="640">
          <cell r="D640" t="str">
            <v>INE001A07FK5</v>
          </cell>
          <cell r="E640">
            <v>1000000</v>
          </cell>
          <cell r="F640" t="str">
            <v>NCD063</v>
          </cell>
        </row>
        <row r="641">
          <cell r="D641" t="str">
            <v>INE455F07402</v>
          </cell>
          <cell r="E641">
            <v>1000000</v>
          </cell>
          <cell r="F641" t="str">
            <v>NCD064</v>
          </cell>
        </row>
        <row r="642">
          <cell r="D642" t="str">
            <v>INE013A07MO8</v>
          </cell>
          <cell r="E642">
            <v>1000000</v>
          </cell>
          <cell r="F642" t="str">
            <v>NCD065</v>
          </cell>
        </row>
        <row r="643">
          <cell r="D643" t="str">
            <v>INE721A08869</v>
          </cell>
          <cell r="E643">
            <v>100000</v>
          </cell>
          <cell r="F643" t="str">
            <v>NCD066</v>
          </cell>
        </row>
        <row r="644">
          <cell r="D644" t="str">
            <v>INE883A07166</v>
          </cell>
          <cell r="E644">
            <v>1000000</v>
          </cell>
          <cell r="F644" t="str">
            <v>NCD067</v>
          </cell>
        </row>
        <row r="645">
          <cell r="D645" t="str">
            <v>INE895D08352</v>
          </cell>
          <cell r="E645">
            <v>1000000</v>
          </cell>
          <cell r="F645" t="str">
            <v>NCD068</v>
          </cell>
        </row>
        <row r="646">
          <cell r="D646" t="str">
            <v>INE883A07158</v>
          </cell>
          <cell r="E646">
            <v>1000000</v>
          </cell>
          <cell r="F646" t="str">
            <v>NCD069</v>
          </cell>
        </row>
        <row r="647">
          <cell r="D647" t="str">
            <v>INE202B08371</v>
          </cell>
          <cell r="E647">
            <v>100000</v>
          </cell>
          <cell r="F647" t="str">
            <v>NCD070</v>
          </cell>
        </row>
        <row r="648">
          <cell r="D648" t="str">
            <v>INE628A08163</v>
          </cell>
          <cell r="E648">
            <v>1000000</v>
          </cell>
          <cell r="F648" t="str">
            <v>NCD071</v>
          </cell>
        </row>
        <row r="649">
          <cell r="D649" t="str">
            <v>INE010A07083</v>
          </cell>
          <cell r="E649">
            <v>1000000</v>
          </cell>
          <cell r="F649" t="str">
            <v>NCD072</v>
          </cell>
        </row>
        <row r="650">
          <cell r="D650" t="str">
            <v>INE013A07NC1</v>
          </cell>
          <cell r="E650">
            <v>1000000</v>
          </cell>
          <cell r="F650" t="str">
            <v>NCD073</v>
          </cell>
        </row>
        <row r="651">
          <cell r="D651" t="str">
            <v>INE941D07125</v>
          </cell>
          <cell r="E651">
            <v>1000000</v>
          </cell>
          <cell r="F651" t="str">
            <v>NCD074</v>
          </cell>
        </row>
        <row r="652">
          <cell r="D652" t="str">
            <v>INE202B07530</v>
          </cell>
          <cell r="E652">
            <v>100000</v>
          </cell>
          <cell r="F652" t="str">
            <v>NCD075</v>
          </cell>
        </row>
        <row r="653">
          <cell r="D653" t="str">
            <v>INE202B07555</v>
          </cell>
          <cell r="E653">
            <v>100000</v>
          </cell>
          <cell r="F653" t="str">
            <v>NCD076</v>
          </cell>
        </row>
        <row r="654">
          <cell r="D654" t="str">
            <v>INE134E08DT0</v>
          </cell>
          <cell r="E654">
            <v>1000000</v>
          </cell>
          <cell r="F654" t="str">
            <v>NCD077</v>
          </cell>
        </row>
        <row r="655">
          <cell r="D655" t="str">
            <v>INE872A07PK8</v>
          </cell>
          <cell r="E655">
            <v>1000000</v>
          </cell>
          <cell r="F655" t="str">
            <v>NCD078</v>
          </cell>
        </row>
        <row r="656">
          <cell r="D656" t="str">
            <v>INE872A07PK8</v>
          </cell>
          <cell r="E656">
            <v>1000000</v>
          </cell>
          <cell r="F656" t="str">
            <v>NCD079</v>
          </cell>
        </row>
        <row r="657">
          <cell r="D657" t="str">
            <v>INE001A07FQ2</v>
          </cell>
          <cell r="E657">
            <v>1000000</v>
          </cell>
          <cell r="F657" t="str">
            <v>NCD080</v>
          </cell>
        </row>
        <row r="658">
          <cell r="D658" t="str">
            <v>INE958G07528</v>
          </cell>
          <cell r="E658">
            <v>1000</v>
          </cell>
          <cell r="F658" t="str">
            <v>NCD081</v>
          </cell>
        </row>
        <row r="659">
          <cell r="D659" t="str">
            <v>INE871D07ML9</v>
          </cell>
          <cell r="E659">
            <v>1000</v>
          </cell>
          <cell r="F659" t="str">
            <v>NCD082</v>
          </cell>
        </row>
        <row r="660">
          <cell r="D660" t="str">
            <v>INE657I08017</v>
          </cell>
          <cell r="E660">
            <v>1000000</v>
          </cell>
          <cell r="F660" t="str">
            <v>NCD083</v>
          </cell>
        </row>
        <row r="661">
          <cell r="D661" t="str">
            <v>INE001A07HG9</v>
          </cell>
          <cell r="E661">
            <v>1000000</v>
          </cell>
          <cell r="F661" t="str">
            <v>NCD084</v>
          </cell>
        </row>
        <row r="662">
          <cell r="D662" t="str">
            <v>INE872A07PP7</v>
          </cell>
          <cell r="E662">
            <v>1000000</v>
          </cell>
          <cell r="F662" t="str">
            <v>NCD085</v>
          </cell>
        </row>
        <row r="663">
          <cell r="D663" t="str">
            <v>INE872A07PT9</v>
          </cell>
          <cell r="E663">
            <v>1000000</v>
          </cell>
          <cell r="F663" t="str">
            <v>NCD086</v>
          </cell>
        </row>
        <row r="664">
          <cell r="D664" t="str">
            <v>INE756I07027</v>
          </cell>
          <cell r="E664">
            <v>500000</v>
          </cell>
          <cell r="F664" t="str">
            <v>NCD087</v>
          </cell>
        </row>
        <row r="665">
          <cell r="D665" t="str">
            <v>INE871D07MP0</v>
          </cell>
          <cell r="E665">
            <v>1000</v>
          </cell>
          <cell r="F665" t="str">
            <v>NCD088</v>
          </cell>
        </row>
        <row r="666">
          <cell r="D666" t="str">
            <v>INE774D08KX2</v>
          </cell>
          <cell r="E666">
            <v>1000000</v>
          </cell>
          <cell r="F666" t="str">
            <v>NCD089</v>
          </cell>
        </row>
        <row r="667">
          <cell r="D667" t="str">
            <v>INE538F07116</v>
          </cell>
          <cell r="E667">
            <v>400000</v>
          </cell>
          <cell r="F667" t="str">
            <v>NCD090</v>
          </cell>
        </row>
        <row r="668">
          <cell r="D668" t="str">
            <v>INE721A07BX0</v>
          </cell>
          <cell r="E668">
            <v>1000000</v>
          </cell>
          <cell r="F668" t="str">
            <v>NCD091</v>
          </cell>
        </row>
        <row r="669">
          <cell r="D669" t="str">
            <v>INE013A07NY5</v>
          </cell>
          <cell r="E669">
            <v>1000000</v>
          </cell>
          <cell r="F669" t="str">
            <v>NCD092</v>
          </cell>
        </row>
        <row r="670">
          <cell r="D670" t="str">
            <v>INE013A08176</v>
          </cell>
          <cell r="E670">
            <v>1000000</v>
          </cell>
          <cell r="F670" t="str">
            <v>NCD093</v>
          </cell>
        </row>
        <row r="671">
          <cell r="D671" t="str">
            <v>INE036A07104</v>
          </cell>
          <cell r="E671">
            <v>1000000</v>
          </cell>
          <cell r="F671" t="str">
            <v>NCD094</v>
          </cell>
        </row>
        <row r="672">
          <cell r="D672" t="str">
            <v>INE438A07060</v>
          </cell>
          <cell r="E672">
            <v>1000000</v>
          </cell>
          <cell r="F672" t="str">
            <v>NCD095</v>
          </cell>
        </row>
        <row r="673">
          <cell r="D673" t="str">
            <v>INE013A07OK2</v>
          </cell>
          <cell r="E673">
            <v>1000000</v>
          </cell>
          <cell r="F673" t="str">
            <v>NCD096</v>
          </cell>
        </row>
        <row r="674">
          <cell r="D674" t="str">
            <v>INE660A08BH1</v>
          </cell>
          <cell r="E674">
            <v>1000000</v>
          </cell>
          <cell r="F674" t="str">
            <v>NCD097</v>
          </cell>
        </row>
        <row r="675">
          <cell r="D675" t="str">
            <v>INE660A08BK5</v>
          </cell>
          <cell r="E675">
            <v>1000000</v>
          </cell>
          <cell r="F675" t="str">
            <v>NCD098</v>
          </cell>
        </row>
        <row r="676">
          <cell r="D676" t="str">
            <v>INE895D08428</v>
          </cell>
          <cell r="E676">
            <v>1000000</v>
          </cell>
          <cell r="F676" t="str">
            <v>NCD099</v>
          </cell>
        </row>
        <row r="677">
          <cell r="D677" t="str">
            <v>INE038A07258</v>
          </cell>
          <cell r="E677">
            <v>1000000</v>
          </cell>
          <cell r="F677" t="str">
            <v>NCD101</v>
          </cell>
        </row>
        <row r="678">
          <cell r="D678" t="str">
            <v>INE895D08436</v>
          </cell>
          <cell r="E678">
            <v>1000000</v>
          </cell>
          <cell r="F678" t="str">
            <v>NCD102</v>
          </cell>
        </row>
        <row r="679">
          <cell r="D679" t="str">
            <v>INE324A07070</v>
          </cell>
          <cell r="E679">
            <v>1000000</v>
          </cell>
          <cell r="F679" t="str">
            <v>NCD103</v>
          </cell>
        </row>
        <row r="680">
          <cell r="D680" t="str">
            <v>INE721A08AS0</v>
          </cell>
          <cell r="E680">
            <v>1000000</v>
          </cell>
          <cell r="F680" t="str">
            <v>NCD104</v>
          </cell>
        </row>
        <row r="681">
          <cell r="D681" t="str">
            <v>INE036A07146</v>
          </cell>
          <cell r="E681">
            <v>1000000</v>
          </cell>
          <cell r="F681" t="str">
            <v>NCD105</v>
          </cell>
        </row>
        <row r="682">
          <cell r="D682" t="str">
            <v>INE001A07HO3</v>
          </cell>
          <cell r="E682">
            <v>1000000</v>
          </cell>
          <cell r="F682" t="str">
            <v>NCD106</v>
          </cell>
        </row>
        <row r="683">
          <cell r="D683" t="str">
            <v>INE043D07AN6</v>
          </cell>
          <cell r="E683">
            <v>1000000</v>
          </cell>
          <cell r="F683" t="str">
            <v>NCD107</v>
          </cell>
        </row>
        <row r="684">
          <cell r="D684" t="str">
            <v>INE895D08444</v>
          </cell>
          <cell r="E684">
            <v>1000000</v>
          </cell>
          <cell r="F684" t="str">
            <v>NCD108</v>
          </cell>
        </row>
        <row r="685">
          <cell r="D685" t="str">
            <v>INE324A07062</v>
          </cell>
          <cell r="E685">
            <v>1000000</v>
          </cell>
          <cell r="F685" t="str">
            <v>NCD109</v>
          </cell>
        </row>
        <row r="686">
          <cell r="D686" t="str">
            <v>INE001A07II3</v>
          </cell>
          <cell r="E686">
            <v>1000000</v>
          </cell>
          <cell r="F686" t="str">
            <v>NCD110</v>
          </cell>
        </row>
        <row r="687">
          <cell r="D687" t="str">
            <v>INE013A07PH5</v>
          </cell>
          <cell r="E687">
            <v>1000000</v>
          </cell>
          <cell r="F687" t="str">
            <v>NCD111</v>
          </cell>
        </row>
        <row r="688">
          <cell r="D688" t="str">
            <v>INE001A07GV0</v>
          </cell>
          <cell r="E688">
            <v>1000000</v>
          </cell>
          <cell r="F688" t="str">
            <v>NCD112</v>
          </cell>
        </row>
        <row r="689">
          <cell r="D689" t="str">
            <v>INE202B08405</v>
          </cell>
          <cell r="E689">
            <v>100000</v>
          </cell>
          <cell r="F689" t="str">
            <v>NCD113</v>
          </cell>
        </row>
        <row r="690">
          <cell r="D690" t="str">
            <v>INE155A08076</v>
          </cell>
          <cell r="E690">
            <v>1000000</v>
          </cell>
          <cell r="F690" t="str">
            <v>NCD114</v>
          </cell>
        </row>
        <row r="691">
          <cell r="D691" t="str">
            <v>INE667F08087</v>
          </cell>
          <cell r="E691">
            <v>1000000</v>
          </cell>
          <cell r="F691" t="str">
            <v>NCD115</v>
          </cell>
        </row>
        <row r="692">
          <cell r="D692" t="str">
            <v>INE202B07597</v>
          </cell>
          <cell r="E692">
            <v>1000000</v>
          </cell>
          <cell r="F692" t="str">
            <v>NCD116</v>
          </cell>
        </row>
        <row r="693">
          <cell r="D693" t="str">
            <v>INE981F07092</v>
          </cell>
          <cell r="E693">
            <v>1000000</v>
          </cell>
          <cell r="F693" t="str">
            <v>NCD117</v>
          </cell>
        </row>
        <row r="694">
          <cell r="D694" t="str">
            <v>INE981F07100</v>
          </cell>
          <cell r="E694">
            <v>1000000</v>
          </cell>
          <cell r="F694" t="str">
            <v>NCD118</v>
          </cell>
        </row>
        <row r="695">
          <cell r="D695" t="str">
            <v>INE721A08BE8</v>
          </cell>
          <cell r="E695">
            <v>1000000</v>
          </cell>
          <cell r="F695" t="str">
            <v>NCD119</v>
          </cell>
        </row>
        <row r="696">
          <cell r="D696" t="str">
            <v>INE756I08017</v>
          </cell>
          <cell r="E696">
            <v>1000000</v>
          </cell>
          <cell r="F696" t="str">
            <v>NCD120</v>
          </cell>
        </row>
        <row r="697">
          <cell r="D697" t="str">
            <v>INE059B07013</v>
          </cell>
          <cell r="E697">
            <v>1000000</v>
          </cell>
          <cell r="F697" t="str">
            <v>NCD121</v>
          </cell>
        </row>
        <row r="698">
          <cell r="D698" t="str">
            <v>INE036A07138</v>
          </cell>
          <cell r="E698">
            <v>1000000</v>
          </cell>
          <cell r="F698" t="str">
            <v>NCD122</v>
          </cell>
        </row>
        <row r="699">
          <cell r="D699" t="str">
            <v>INE202B07647</v>
          </cell>
          <cell r="E699">
            <v>1000000</v>
          </cell>
          <cell r="F699" t="str">
            <v>NCD123</v>
          </cell>
        </row>
        <row r="700">
          <cell r="D700" t="str">
            <v>INE660A08BN9</v>
          </cell>
          <cell r="E700">
            <v>1000000</v>
          </cell>
          <cell r="F700" t="str">
            <v>NCD124</v>
          </cell>
        </row>
        <row r="701">
          <cell r="D701" t="str">
            <v>INE013A07RN9</v>
          </cell>
          <cell r="E701">
            <v>1000000</v>
          </cell>
          <cell r="F701" t="str">
            <v>NCD125</v>
          </cell>
        </row>
        <row r="702">
          <cell r="D702" t="str">
            <v>INE813H07010</v>
          </cell>
          <cell r="E702">
            <v>10000000</v>
          </cell>
          <cell r="F702" t="str">
            <v>NCD126</v>
          </cell>
        </row>
        <row r="703">
          <cell r="D703" t="str">
            <v>INE528G08246</v>
          </cell>
          <cell r="E703">
            <v>1000000</v>
          </cell>
          <cell r="F703" t="str">
            <v>NCD127</v>
          </cell>
        </row>
        <row r="704">
          <cell r="D704" t="str">
            <v>INE528G08212</v>
          </cell>
          <cell r="E704">
            <v>1000000</v>
          </cell>
          <cell r="F704" t="str">
            <v>NCD128</v>
          </cell>
        </row>
        <row r="705">
          <cell r="D705" t="str">
            <v>INE054O07058</v>
          </cell>
          <cell r="E705">
            <v>1000000</v>
          </cell>
          <cell r="F705" t="str">
            <v>NCD129</v>
          </cell>
        </row>
        <row r="706">
          <cell r="D706" t="str">
            <v>INE001A07JC4</v>
          </cell>
          <cell r="E706">
            <v>1000000</v>
          </cell>
          <cell r="F706" t="str">
            <v>NCD130</v>
          </cell>
        </row>
        <row r="707">
          <cell r="D707" t="str">
            <v>INE038A07266</v>
          </cell>
          <cell r="E707">
            <v>1000000</v>
          </cell>
          <cell r="F707" t="str">
            <v>NCD131</v>
          </cell>
        </row>
        <row r="708">
          <cell r="D708" t="str">
            <v>INE001A07IM5</v>
          </cell>
          <cell r="E708">
            <v>1000000</v>
          </cell>
          <cell r="F708" t="str">
            <v>NCD132</v>
          </cell>
        </row>
        <row r="709">
          <cell r="D709" t="str">
            <v>INE268A07103</v>
          </cell>
          <cell r="E709">
            <v>1000000</v>
          </cell>
          <cell r="F709" t="str">
            <v>NCD133</v>
          </cell>
        </row>
        <row r="710">
          <cell r="E710">
            <v>1000000</v>
          </cell>
          <cell r="F710" t="str">
            <v>NCD134</v>
          </cell>
        </row>
        <row r="711">
          <cell r="D711" t="str">
            <v>INE238A08286</v>
          </cell>
          <cell r="E711">
            <v>1000000</v>
          </cell>
          <cell r="F711" t="str">
            <v>NCD135</v>
          </cell>
        </row>
        <row r="712">
          <cell r="D712" t="str">
            <v>INE895D07354</v>
          </cell>
          <cell r="E712">
            <v>1000000</v>
          </cell>
          <cell r="F712" t="str">
            <v>NCD136</v>
          </cell>
        </row>
        <row r="713">
          <cell r="D713" t="str">
            <v>INE742F07080</v>
          </cell>
          <cell r="E713">
            <v>1000000</v>
          </cell>
          <cell r="F713" t="str">
            <v>NCD137</v>
          </cell>
        </row>
        <row r="714">
          <cell r="D714" t="str">
            <v>INE166A08032</v>
          </cell>
          <cell r="E714">
            <v>1000000</v>
          </cell>
          <cell r="F714" t="str">
            <v>NCD138</v>
          </cell>
        </row>
        <row r="715">
          <cell r="D715" t="str">
            <v>INE894F07642</v>
          </cell>
          <cell r="E715">
            <v>1000000</v>
          </cell>
          <cell r="F715" t="str">
            <v>NCD139</v>
          </cell>
        </row>
        <row r="716">
          <cell r="D716" t="str">
            <v>INE053A07174</v>
          </cell>
          <cell r="E716">
            <v>1000000</v>
          </cell>
          <cell r="F716" t="str">
            <v>NCD140</v>
          </cell>
        </row>
        <row r="717">
          <cell r="D717" t="str">
            <v>INE528G08196</v>
          </cell>
          <cell r="E717">
            <v>1000000</v>
          </cell>
          <cell r="F717" t="str">
            <v>NCD141</v>
          </cell>
        </row>
        <row r="718">
          <cell r="D718" t="str">
            <v>INE090A08SN3</v>
          </cell>
          <cell r="E718">
            <v>1000000</v>
          </cell>
          <cell r="F718" t="str">
            <v>NCD142</v>
          </cell>
        </row>
        <row r="719">
          <cell r="D719" t="str">
            <v>INE040A08336</v>
          </cell>
          <cell r="E719">
            <v>1000000</v>
          </cell>
          <cell r="F719" t="str">
            <v>NCD143</v>
          </cell>
        </row>
        <row r="720">
          <cell r="D720" t="str">
            <v>INE238A08344</v>
          </cell>
          <cell r="E720">
            <v>1000000</v>
          </cell>
          <cell r="F720" t="str">
            <v>NCD144</v>
          </cell>
        </row>
        <row r="721">
          <cell r="D721" t="str">
            <v>INE013A07RT6</v>
          </cell>
          <cell r="E721">
            <v>1000000</v>
          </cell>
          <cell r="F721" t="str">
            <v>NCD145</v>
          </cell>
        </row>
        <row r="722">
          <cell r="D722" t="str">
            <v>INE001A07JN1</v>
          </cell>
          <cell r="E722">
            <v>1000000</v>
          </cell>
          <cell r="F722" t="str">
            <v>NCD146</v>
          </cell>
        </row>
        <row r="723">
          <cell r="D723" t="str">
            <v>INE090A08SO1</v>
          </cell>
          <cell r="E723">
            <v>1000000</v>
          </cell>
          <cell r="F723" t="str">
            <v>NCD147</v>
          </cell>
        </row>
        <row r="724">
          <cell r="D724" t="str">
            <v>INE148I07258</v>
          </cell>
          <cell r="E724">
            <v>1000000</v>
          </cell>
          <cell r="F724" t="str">
            <v>NCD148</v>
          </cell>
        </row>
        <row r="725">
          <cell r="D725" t="str">
            <v>INE813H07051</v>
          </cell>
          <cell r="E725">
            <v>10000000</v>
          </cell>
          <cell r="F725" t="str">
            <v>NCD149</v>
          </cell>
        </row>
        <row r="726">
          <cell r="D726" t="str">
            <v>INE813H07069</v>
          </cell>
          <cell r="E726">
            <v>10000000</v>
          </cell>
          <cell r="F726" t="str">
            <v>NCD150</v>
          </cell>
        </row>
        <row r="727">
          <cell r="D727" t="str">
            <v>INE813H07077</v>
          </cell>
          <cell r="E727">
            <v>10000000</v>
          </cell>
          <cell r="F727" t="str">
            <v>NCD151</v>
          </cell>
        </row>
        <row r="728">
          <cell r="D728" t="str">
            <v>INE296A07880</v>
          </cell>
          <cell r="E728">
            <v>1000000</v>
          </cell>
          <cell r="F728" t="str">
            <v>NCD152</v>
          </cell>
        </row>
        <row r="729">
          <cell r="D729" t="str">
            <v>INE306N07666</v>
          </cell>
          <cell r="E729">
            <v>1000000</v>
          </cell>
          <cell r="F729" t="str">
            <v>NCD153</v>
          </cell>
        </row>
        <row r="730">
          <cell r="D730" t="str">
            <v>INE774D07JG1</v>
          </cell>
          <cell r="E730">
            <v>1000000</v>
          </cell>
          <cell r="F730" t="str">
            <v>NCD154</v>
          </cell>
        </row>
        <row r="731">
          <cell r="D731" t="str">
            <v>INE660A07JG8</v>
          </cell>
          <cell r="E731">
            <v>1000000</v>
          </cell>
          <cell r="F731" t="str">
            <v>NCD155</v>
          </cell>
        </row>
        <row r="732">
          <cell r="D732" t="str">
            <v>INE296A07898</v>
          </cell>
          <cell r="E732">
            <v>1000000</v>
          </cell>
          <cell r="F732" t="str">
            <v>NCD156</v>
          </cell>
        </row>
        <row r="733">
          <cell r="D733" t="str">
            <v>INE667F07BJ3</v>
          </cell>
          <cell r="E733">
            <v>1000000</v>
          </cell>
          <cell r="F733" t="str">
            <v>NCD157</v>
          </cell>
        </row>
        <row r="734">
          <cell r="D734" t="str">
            <v>INE895D08550</v>
          </cell>
          <cell r="E734">
            <v>1000000</v>
          </cell>
          <cell r="F734" t="str">
            <v>NCD158</v>
          </cell>
        </row>
        <row r="735">
          <cell r="D735" t="str">
            <v>INE069A08046</v>
          </cell>
          <cell r="E735">
            <v>1000000</v>
          </cell>
          <cell r="F735" t="str">
            <v>NCD159</v>
          </cell>
        </row>
        <row r="736">
          <cell r="D736" t="str">
            <v>INE148I07118</v>
          </cell>
          <cell r="E736">
            <v>1000000</v>
          </cell>
          <cell r="F736" t="str">
            <v>NCD160</v>
          </cell>
        </row>
        <row r="737">
          <cell r="D737" t="str">
            <v>INE092T08808</v>
          </cell>
          <cell r="E737">
            <v>1000000</v>
          </cell>
          <cell r="F737" t="str">
            <v>NCD161</v>
          </cell>
        </row>
        <row r="738">
          <cell r="D738" t="str">
            <v>INE268A07111</v>
          </cell>
          <cell r="E738">
            <v>1000000</v>
          </cell>
          <cell r="F738" t="str">
            <v>NCD162</v>
          </cell>
        </row>
        <row r="739">
          <cell r="D739" t="str">
            <v>INE268A07137</v>
          </cell>
          <cell r="E739">
            <v>1000000</v>
          </cell>
          <cell r="F739" t="str">
            <v>NCD163</v>
          </cell>
        </row>
        <row r="740">
          <cell r="D740" t="str">
            <v>INE001A07KO7</v>
          </cell>
          <cell r="E740">
            <v>1000000</v>
          </cell>
          <cell r="F740" t="str">
            <v>NCD164</v>
          </cell>
        </row>
        <row r="741">
          <cell r="D741" t="str">
            <v>INE001A07LJ5</v>
          </cell>
          <cell r="E741">
            <v>1000000</v>
          </cell>
          <cell r="F741" t="str">
            <v>NCD165</v>
          </cell>
        </row>
        <row r="742">
          <cell r="D742" t="str">
            <v>INE001A07KS8</v>
          </cell>
          <cell r="E742">
            <v>1000000</v>
          </cell>
          <cell r="F742" t="str">
            <v>NCD166</v>
          </cell>
        </row>
        <row r="743">
          <cell r="D743" t="str">
            <v>INE001A07LL1</v>
          </cell>
          <cell r="E743">
            <v>1000000</v>
          </cell>
          <cell r="F743" t="str">
            <v>NCD167</v>
          </cell>
        </row>
        <row r="744">
          <cell r="D744" t="str">
            <v>INE268A07145</v>
          </cell>
          <cell r="E744">
            <v>1000000</v>
          </cell>
          <cell r="F744" t="str">
            <v>NCD168</v>
          </cell>
        </row>
        <row r="745">
          <cell r="D745" t="str">
            <v>INE895D08568</v>
          </cell>
          <cell r="E745">
            <v>1000000</v>
          </cell>
          <cell r="F745" t="str">
            <v>NCD169</v>
          </cell>
        </row>
        <row r="746">
          <cell r="D746" t="str">
            <v>INE895D08576</v>
          </cell>
          <cell r="E746">
            <v>1000000</v>
          </cell>
          <cell r="F746" t="str">
            <v>NCD170</v>
          </cell>
        </row>
        <row r="747">
          <cell r="D747" t="str">
            <v>INE660A07JX3</v>
          </cell>
          <cell r="E747">
            <v>1000000</v>
          </cell>
          <cell r="F747" t="str">
            <v>NCD171</v>
          </cell>
        </row>
        <row r="748">
          <cell r="D748" t="str">
            <v>INE871D07MZ9</v>
          </cell>
          <cell r="E748">
            <v>1000</v>
          </cell>
          <cell r="F748" t="str">
            <v>NCD172</v>
          </cell>
        </row>
        <row r="749">
          <cell r="D749" t="str">
            <v>INE895D07370</v>
          </cell>
          <cell r="E749">
            <v>1000000</v>
          </cell>
          <cell r="F749" t="str">
            <v>NCD173</v>
          </cell>
        </row>
        <row r="750">
          <cell r="D750" t="str">
            <v>INE895D07396</v>
          </cell>
          <cell r="E750">
            <v>1000000</v>
          </cell>
          <cell r="F750" t="str">
            <v>NCD174</v>
          </cell>
        </row>
        <row r="751">
          <cell r="D751" t="str">
            <v>INE094A07053</v>
          </cell>
          <cell r="E751">
            <v>1000000</v>
          </cell>
          <cell r="F751" t="str">
            <v>NCD175</v>
          </cell>
        </row>
        <row r="752">
          <cell r="D752" t="str">
            <v>INE895D07446</v>
          </cell>
          <cell r="E752">
            <v>1000000</v>
          </cell>
          <cell r="F752" t="str">
            <v>NCD176</v>
          </cell>
        </row>
        <row r="753">
          <cell r="D753" t="str">
            <v>INE092T08AU2</v>
          </cell>
          <cell r="E753">
            <v>1000000</v>
          </cell>
          <cell r="F753" t="str">
            <v>NCD177</v>
          </cell>
        </row>
        <row r="754">
          <cell r="D754" t="str">
            <v>INE001A07EB7</v>
          </cell>
          <cell r="E754">
            <v>1000000</v>
          </cell>
          <cell r="F754" t="str">
            <v>NCD178</v>
          </cell>
        </row>
        <row r="755">
          <cell r="D755" t="str">
            <v>INE092T08AT4</v>
          </cell>
          <cell r="E755">
            <v>1000000</v>
          </cell>
          <cell r="F755" t="str">
            <v>NCD179</v>
          </cell>
        </row>
        <row r="756">
          <cell r="D756" t="str">
            <v>INE895D07453</v>
          </cell>
          <cell r="E756">
            <v>1000000</v>
          </cell>
          <cell r="F756" t="str">
            <v>NCD180</v>
          </cell>
        </row>
        <row r="757">
          <cell r="D757" t="str">
            <v>INE941D07133</v>
          </cell>
          <cell r="E757">
            <v>1000000</v>
          </cell>
          <cell r="F757" t="str">
            <v>NCD181</v>
          </cell>
        </row>
        <row r="758">
          <cell r="D758" t="str">
            <v>INE092T08AW8</v>
          </cell>
          <cell r="E758">
            <v>1000000</v>
          </cell>
          <cell r="F758" t="str">
            <v>NCD182</v>
          </cell>
        </row>
        <row r="759">
          <cell r="D759" t="str">
            <v>INE895D07479</v>
          </cell>
          <cell r="E759">
            <v>1000000</v>
          </cell>
          <cell r="F759" t="str">
            <v>NCD183</v>
          </cell>
        </row>
        <row r="760">
          <cell r="D760" t="str">
            <v>INE895D07487</v>
          </cell>
          <cell r="E760">
            <v>1000000</v>
          </cell>
          <cell r="F760" t="str">
            <v>NCD184</v>
          </cell>
        </row>
        <row r="761">
          <cell r="D761" t="str">
            <v>INE535H07431</v>
          </cell>
          <cell r="E761">
            <v>500000</v>
          </cell>
          <cell r="F761" t="str">
            <v>NCD185</v>
          </cell>
        </row>
        <row r="762">
          <cell r="D762" t="str">
            <v>INE001A07MS4</v>
          </cell>
          <cell r="E762">
            <v>1000000</v>
          </cell>
          <cell r="F762" t="str">
            <v>NCD186</v>
          </cell>
        </row>
        <row r="763">
          <cell r="D763" t="str">
            <v>INE916DA7EI9</v>
          </cell>
          <cell r="E763">
            <v>1000000</v>
          </cell>
          <cell r="F763" t="str">
            <v>NCD187</v>
          </cell>
        </row>
        <row r="764">
          <cell r="D764" t="str">
            <v>INE001A07IO1</v>
          </cell>
          <cell r="E764">
            <v>1000000</v>
          </cell>
          <cell r="F764" t="str">
            <v>NCD188</v>
          </cell>
        </row>
        <row r="765">
          <cell r="D765" t="str">
            <v>INE121H07AB6</v>
          </cell>
          <cell r="E765">
            <v>1000</v>
          </cell>
          <cell r="F765" t="str">
            <v>NCD189</v>
          </cell>
        </row>
        <row r="766">
          <cell r="D766" t="str">
            <v>INE860H07540</v>
          </cell>
          <cell r="E766">
            <v>1000000</v>
          </cell>
          <cell r="F766" t="str">
            <v>NCD191</v>
          </cell>
        </row>
        <row r="767">
          <cell r="D767" t="str">
            <v>INE296A07BG8</v>
          </cell>
          <cell r="E767">
            <v>1000000</v>
          </cell>
          <cell r="F767" t="str">
            <v>NCD192</v>
          </cell>
        </row>
        <row r="768">
          <cell r="D768" t="str">
            <v>INE667F07DT8</v>
          </cell>
          <cell r="E768">
            <v>1000000</v>
          </cell>
          <cell r="F768" t="str">
            <v>NCD193</v>
          </cell>
        </row>
        <row r="769">
          <cell r="D769" t="str">
            <v>INE660A07KW3</v>
          </cell>
          <cell r="E769">
            <v>1000000</v>
          </cell>
          <cell r="F769" t="str">
            <v>NCD194</v>
          </cell>
        </row>
        <row r="770">
          <cell r="D770" t="str">
            <v>INE871D07NI3</v>
          </cell>
          <cell r="E770">
            <v>1000</v>
          </cell>
          <cell r="F770" t="str">
            <v>NCD195</v>
          </cell>
        </row>
        <row r="771">
          <cell r="D771" t="str">
            <v>INE756I07423</v>
          </cell>
          <cell r="E771">
            <v>1000000</v>
          </cell>
          <cell r="F771" t="str">
            <v>NCD196</v>
          </cell>
        </row>
        <row r="772">
          <cell r="D772" t="str">
            <v>INE090A08TN1</v>
          </cell>
          <cell r="E772">
            <v>1000000</v>
          </cell>
          <cell r="F772" t="str">
            <v>NCD197</v>
          </cell>
        </row>
        <row r="773">
          <cell r="D773" t="str">
            <v>INE296A07BH6</v>
          </cell>
          <cell r="E773">
            <v>1000000</v>
          </cell>
          <cell r="F773" t="str">
            <v>NCD198</v>
          </cell>
        </row>
        <row r="774">
          <cell r="D774" t="str">
            <v>INE871D07NJ1</v>
          </cell>
          <cell r="E774">
            <v>1000</v>
          </cell>
          <cell r="F774" t="str">
            <v>NCD199</v>
          </cell>
        </row>
        <row r="775">
          <cell r="D775" t="str">
            <v>INE916DA7ET6</v>
          </cell>
          <cell r="E775">
            <v>1000000</v>
          </cell>
          <cell r="F775" t="str">
            <v>NCD200</v>
          </cell>
        </row>
        <row r="776">
          <cell r="D776" t="str">
            <v>INE092T08BO3</v>
          </cell>
          <cell r="E776">
            <v>1000000</v>
          </cell>
          <cell r="F776" t="str">
            <v>NCD201</v>
          </cell>
        </row>
        <row r="777">
          <cell r="D777" t="str">
            <v>INE437A07104</v>
          </cell>
          <cell r="E777">
            <v>1000000</v>
          </cell>
          <cell r="F777" t="str">
            <v>NCD202</v>
          </cell>
        </row>
        <row r="778">
          <cell r="D778" t="str">
            <v>INE528G08204</v>
          </cell>
          <cell r="E778">
            <v>1000000</v>
          </cell>
          <cell r="F778" t="str">
            <v>NCD203</v>
          </cell>
        </row>
        <row r="779">
          <cell r="D779" t="str">
            <v>INE090A08TO9</v>
          </cell>
          <cell r="E779">
            <v>1000000</v>
          </cell>
          <cell r="F779" t="str">
            <v>NCD204</v>
          </cell>
        </row>
        <row r="780">
          <cell r="D780" t="str">
            <v>INE001A07MZ9</v>
          </cell>
          <cell r="E780">
            <v>1000000</v>
          </cell>
          <cell r="F780" t="str">
            <v>NCD205</v>
          </cell>
        </row>
        <row r="781">
          <cell r="D781" t="str">
            <v>INE667F07EA6</v>
          </cell>
          <cell r="E781">
            <v>1000000</v>
          </cell>
          <cell r="F781" t="str">
            <v>NCD206</v>
          </cell>
        </row>
        <row r="782">
          <cell r="D782" t="str">
            <v>INE092T08BP0</v>
          </cell>
          <cell r="E782">
            <v>1000000</v>
          </cell>
          <cell r="F782" t="str">
            <v>NCD207</v>
          </cell>
        </row>
        <row r="783">
          <cell r="D783" t="str">
            <v>INE667F07EI9</v>
          </cell>
          <cell r="E783">
            <v>1000000</v>
          </cell>
          <cell r="F783" t="str">
            <v>NCD208</v>
          </cell>
        </row>
        <row r="784">
          <cell r="D784" t="str">
            <v>INE033L08171</v>
          </cell>
          <cell r="E784">
            <v>1000000</v>
          </cell>
          <cell r="F784" t="str">
            <v>NCD209</v>
          </cell>
        </row>
        <row r="785">
          <cell r="D785" t="str">
            <v>INE535H07449</v>
          </cell>
          <cell r="E785">
            <v>500000</v>
          </cell>
          <cell r="F785" t="str">
            <v>NCD210</v>
          </cell>
        </row>
        <row r="786">
          <cell r="D786" t="str">
            <v>INE001A08361</v>
          </cell>
          <cell r="E786">
            <v>500000</v>
          </cell>
          <cell r="F786" t="str">
            <v>NCD211</v>
          </cell>
        </row>
        <row r="787">
          <cell r="D787" t="str">
            <v>INE033L07AF6</v>
          </cell>
          <cell r="E787">
            <v>1000000</v>
          </cell>
          <cell r="F787" t="str">
            <v>NCD212</v>
          </cell>
        </row>
        <row r="788">
          <cell r="D788" t="str">
            <v>INE205A07022</v>
          </cell>
          <cell r="E788">
            <v>1000000</v>
          </cell>
          <cell r="F788" t="str">
            <v>NCD213</v>
          </cell>
        </row>
        <row r="789">
          <cell r="D789" t="str">
            <v>INE155A08241</v>
          </cell>
          <cell r="E789">
            <v>1000000</v>
          </cell>
          <cell r="F789" t="str">
            <v>NCD214</v>
          </cell>
        </row>
        <row r="790">
          <cell r="D790" t="str">
            <v>INE238A08351</v>
          </cell>
          <cell r="E790">
            <v>1000000</v>
          </cell>
          <cell r="F790" t="str">
            <v>NCD215</v>
          </cell>
        </row>
        <row r="791">
          <cell r="D791" t="str">
            <v>INE721A07IS5</v>
          </cell>
          <cell r="E791">
            <v>1000000</v>
          </cell>
          <cell r="F791" t="str">
            <v>NCD216</v>
          </cell>
        </row>
        <row r="792">
          <cell r="D792" t="str">
            <v>INE033L07AU5</v>
          </cell>
          <cell r="E792">
            <v>1000000</v>
          </cell>
          <cell r="F792" t="str">
            <v>NCD217</v>
          </cell>
        </row>
        <row r="793">
          <cell r="D793" t="str">
            <v>INE667F08129</v>
          </cell>
          <cell r="E793">
            <v>1000000</v>
          </cell>
          <cell r="F793" t="str">
            <v>NCD218</v>
          </cell>
        </row>
        <row r="794">
          <cell r="D794" t="str">
            <v>INE237A08924</v>
          </cell>
          <cell r="E794">
            <v>1000000</v>
          </cell>
          <cell r="F794" t="str">
            <v>NCD219</v>
          </cell>
        </row>
        <row r="795">
          <cell r="D795" t="str">
            <v>INE033L07AZ4</v>
          </cell>
          <cell r="E795">
            <v>1000000</v>
          </cell>
          <cell r="F795" t="str">
            <v>NCD220</v>
          </cell>
        </row>
        <row r="796">
          <cell r="D796" t="str">
            <v>INE110L08060</v>
          </cell>
          <cell r="E796">
            <v>1000000</v>
          </cell>
          <cell r="F796" t="str">
            <v>NCD221</v>
          </cell>
        </row>
        <row r="797">
          <cell r="D797" t="str">
            <v>INE115A07FP2</v>
          </cell>
          <cell r="E797">
            <v>1000000</v>
          </cell>
          <cell r="F797" t="str">
            <v>NCD222</v>
          </cell>
        </row>
        <row r="798">
          <cell r="D798" t="str">
            <v>INE528G08279</v>
          </cell>
          <cell r="E798">
            <v>1000000</v>
          </cell>
          <cell r="F798" t="str">
            <v>NCD223</v>
          </cell>
        </row>
        <row r="799">
          <cell r="D799" t="str">
            <v>INE115A07FW8</v>
          </cell>
          <cell r="E799">
            <v>1000000</v>
          </cell>
          <cell r="F799" t="str">
            <v>NCD224</v>
          </cell>
        </row>
        <row r="800">
          <cell r="D800" t="str">
            <v>INE667F08137</v>
          </cell>
          <cell r="E800">
            <v>1000000</v>
          </cell>
          <cell r="F800" t="str">
            <v>NCD225</v>
          </cell>
        </row>
        <row r="801">
          <cell r="D801" t="str">
            <v>INE477A08025</v>
          </cell>
          <cell r="E801">
            <v>500000</v>
          </cell>
          <cell r="F801" t="str">
            <v>NCD226</v>
          </cell>
        </row>
        <row r="802">
          <cell r="D802" t="str">
            <v>INE733E07JP6</v>
          </cell>
          <cell r="E802">
            <v>12.5</v>
          </cell>
          <cell r="F802" t="str">
            <v>NCD227</v>
          </cell>
        </row>
        <row r="803">
          <cell r="D803" t="str">
            <v>INE237A08932</v>
          </cell>
          <cell r="E803">
            <v>1000000</v>
          </cell>
          <cell r="F803" t="str">
            <v>NCD228</v>
          </cell>
        </row>
        <row r="804">
          <cell r="D804" t="str">
            <v>INE001A07FV2</v>
          </cell>
          <cell r="E804">
            <v>1000000</v>
          </cell>
          <cell r="F804" t="str">
            <v>NCD229</v>
          </cell>
        </row>
        <row r="805">
          <cell r="D805" t="str">
            <v>INE092T08BQ8</v>
          </cell>
          <cell r="E805">
            <v>1000000</v>
          </cell>
          <cell r="F805" t="str">
            <v>NCD230</v>
          </cell>
        </row>
        <row r="806">
          <cell r="D806" t="str">
            <v>INE001A07NB8</v>
          </cell>
          <cell r="E806">
            <v>1000000</v>
          </cell>
          <cell r="F806" t="str">
            <v>NCD231</v>
          </cell>
        </row>
        <row r="807">
          <cell r="D807" t="str">
            <v>INE092T08972</v>
          </cell>
          <cell r="E807">
            <v>1000000</v>
          </cell>
          <cell r="F807" t="str">
            <v>NCD232</v>
          </cell>
        </row>
        <row r="808">
          <cell r="D808" t="str">
            <v>INE033L08189</v>
          </cell>
          <cell r="E808">
            <v>1000000</v>
          </cell>
          <cell r="F808" t="str">
            <v>NCD233</v>
          </cell>
        </row>
        <row r="809">
          <cell r="D809" t="str">
            <v>INE092T08BU0</v>
          </cell>
          <cell r="E809">
            <v>1000000</v>
          </cell>
          <cell r="F809" t="str">
            <v>NCD234</v>
          </cell>
        </row>
        <row r="810">
          <cell r="D810" t="str">
            <v>INE528G08287</v>
          </cell>
          <cell r="E810">
            <v>1000000</v>
          </cell>
          <cell r="F810" t="str">
            <v>NCD235</v>
          </cell>
        </row>
        <row r="811">
          <cell r="D811" t="str">
            <v>INE092T08BZ9</v>
          </cell>
          <cell r="E811">
            <v>1000000</v>
          </cell>
          <cell r="F811" t="str">
            <v>NCD236</v>
          </cell>
        </row>
        <row r="812">
          <cell r="D812" t="str">
            <v>INE115A07FO5</v>
          </cell>
          <cell r="E812">
            <v>1000000</v>
          </cell>
          <cell r="F812" t="str">
            <v>NCD237</v>
          </cell>
        </row>
        <row r="813">
          <cell r="D813" t="str">
            <v>INE092T08CA0</v>
          </cell>
          <cell r="E813">
            <v>1000000</v>
          </cell>
          <cell r="F813" t="str">
            <v>NCD238</v>
          </cell>
        </row>
        <row r="814">
          <cell r="D814" t="str">
            <v>INE115A07HS2</v>
          </cell>
          <cell r="E814">
            <v>1000000</v>
          </cell>
          <cell r="F814" t="str">
            <v>NCD239</v>
          </cell>
        </row>
        <row r="815">
          <cell r="D815" t="str">
            <v>INE001A07MX4</v>
          </cell>
          <cell r="E815">
            <v>1000000</v>
          </cell>
          <cell r="F815" t="str">
            <v>NCD240</v>
          </cell>
        </row>
        <row r="816">
          <cell r="D816" t="str">
            <v>INE115A07HU8</v>
          </cell>
          <cell r="E816">
            <v>1000000</v>
          </cell>
          <cell r="F816" t="str">
            <v>NCD241</v>
          </cell>
        </row>
        <row r="817">
          <cell r="D817" t="str">
            <v>INE001A07MH7</v>
          </cell>
          <cell r="E817">
            <v>1000000</v>
          </cell>
          <cell r="F817" t="str">
            <v>NCD242</v>
          </cell>
        </row>
        <row r="818">
          <cell r="D818" t="str">
            <v>INE115A07GM7</v>
          </cell>
          <cell r="E818">
            <v>1000000</v>
          </cell>
          <cell r="F818" t="str">
            <v>NCD243</v>
          </cell>
        </row>
        <row r="819">
          <cell r="D819" t="str">
            <v>INE001A07MG9</v>
          </cell>
          <cell r="E819">
            <v>1000000</v>
          </cell>
          <cell r="F819" t="str">
            <v>NCD244</v>
          </cell>
        </row>
        <row r="820">
          <cell r="D820" t="str">
            <v>INE477A07100</v>
          </cell>
          <cell r="E820">
            <v>1000000</v>
          </cell>
          <cell r="F820" t="str">
            <v>NCD245</v>
          </cell>
        </row>
        <row r="821">
          <cell r="D821" t="str">
            <v>INE001A07OA8</v>
          </cell>
          <cell r="E821">
            <v>10000000</v>
          </cell>
          <cell r="F821" t="str">
            <v>NCD246</v>
          </cell>
        </row>
        <row r="822">
          <cell r="D822" t="str">
            <v>INE237A08908</v>
          </cell>
          <cell r="E822">
            <v>1000000</v>
          </cell>
          <cell r="F822" t="str">
            <v>NCD247</v>
          </cell>
        </row>
        <row r="823">
          <cell r="D823" t="str">
            <v>INE033L08213</v>
          </cell>
          <cell r="E823">
            <v>1000000</v>
          </cell>
          <cell r="F823" t="str">
            <v>NCD248</v>
          </cell>
        </row>
        <row r="824">
          <cell r="D824" t="str">
            <v>INE115A07HZ7</v>
          </cell>
          <cell r="E824">
            <v>1000000</v>
          </cell>
          <cell r="F824" t="str">
            <v>NCD249</v>
          </cell>
        </row>
        <row r="825">
          <cell r="D825" t="str">
            <v>INE018A08AQ5</v>
          </cell>
          <cell r="E825">
            <v>1000000</v>
          </cell>
          <cell r="F825" t="str">
            <v>NCD250</v>
          </cell>
        </row>
        <row r="826">
          <cell r="D826" t="str">
            <v>INE115A07GK1</v>
          </cell>
          <cell r="E826">
            <v>1000000</v>
          </cell>
          <cell r="F826" t="str">
            <v>NCD251</v>
          </cell>
        </row>
        <row r="827">
          <cell r="D827" t="str">
            <v>INE092T08BS4</v>
          </cell>
          <cell r="E827">
            <v>1000000</v>
          </cell>
          <cell r="F827" t="str">
            <v>NCD252</v>
          </cell>
        </row>
        <row r="828">
          <cell r="D828" t="str">
            <v>INE477A07126</v>
          </cell>
          <cell r="E828">
            <v>1000000</v>
          </cell>
          <cell r="F828" t="str">
            <v>NCD253</v>
          </cell>
        </row>
        <row r="829">
          <cell r="D829" t="str">
            <v>INE001A07NW4</v>
          </cell>
          <cell r="E829">
            <v>500000</v>
          </cell>
          <cell r="F829" t="str">
            <v>NCD254</v>
          </cell>
        </row>
        <row r="830">
          <cell r="D830" t="str">
            <v>INE033L08221</v>
          </cell>
          <cell r="E830">
            <v>1000000</v>
          </cell>
          <cell r="F830" t="str">
            <v>NCD255</v>
          </cell>
        </row>
        <row r="831">
          <cell r="D831" t="str">
            <v>INE001A07NH5</v>
          </cell>
          <cell r="E831">
            <v>500000</v>
          </cell>
          <cell r="F831" t="str">
            <v>NCD256</v>
          </cell>
        </row>
        <row r="832">
          <cell r="D832" t="str">
            <v>INE115A07FU2</v>
          </cell>
          <cell r="E832">
            <v>1000000</v>
          </cell>
          <cell r="F832" t="str">
            <v>NCD257</v>
          </cell>
        </row>
        <row r="833">
          <cell r="D833" t="str">
            <v>INE033L08239</v>
          </cell>
          <cell r="E833">
            <v>1000000</v>
          </cell>
          <cell r="F833" t="str">
            <v>NCD258</v>
          </cell>
        </row>
        <row r="834">
          <cell r="D834" t="str">
            <v>INE033L08247</v>
          </cell>
          <cell r="E834">
            <v>1000000</v>
          </cell>
          <cell r="F834" t="str">
            <v>NCD259</v>
          </cell>
        </row>
        <row r="835">
          <cell r="D835" t="str">
            <v>INE477A07142</v>
          </cell>
          <cell r="E835">
            <v>1000000</v>
          </cell>
          <cell r="F835" t="str">
            <v>NCD260</v>
          </cell>
        </row>
        <row r="836">
          <cell r="D836" t="str">
            <v>INE535H07753</v>
          </cell>
          <cell r="E836">
            <v>1000000</v>
          </cell>
          <cell r="F836" t="str">
            <v>NCD261</v>
          </cell>
        </row>
        <row r="837">
          <cell r="D837" t="str">
            <v>INE092T08386</v>
          </cell>
          <cell r="E837">
            <v>1000000</v>
          </cell>
          <cell r="F837" t="str">
            <v>NCD262</v>
          </cell>
        </row>
        <row r="838">
          <cell r="D838" t="str">
            <v>INE090A08PQ2</v>
          </cell>
          <cell r="E838">
            <v>1000000</v>
          </cell>
          <cell r="F838" t="str">
            <v>NCD263</v>
          </cell>
        </row>
        <row r="839">
          <cell r="D839" t="str">
            <v>INE477A07159</v>
          </cell>
          <cell r="E839">
            <v>1000000</v>
          </cell>
          <cell r="F839" t="str">
            <v>NCD264</v>
          </cell>
        </row>
        <row r="840">
          <cell r="D840" t="str">
            <v>INE115A07CA1</v>
          </cell>
          <cell r="E840">
            <v>1000000</v>
          </cell>
          <cell r="F840" t="str">
            <v>NCD265</v>
          </cell>
        </row>
        <row r="841">
          <cell r="E841">
            <v>1000000</v>
          </cell>
          <cell r="F841" t="str">
            <v>NCD266</v>
          </cell>
        </row>
        <row r="842">
          <cell r="D842" t="str">
            <v>INE688I08137</v>
          </cell>
          <cell r="E842">
            <v>1000000</v>
          </cell>
          <cell r="F842" t="str">
            <v>NCD267</v>
          </cell>
        </row>
        <row r="843">
          <cell r="D843" t="str">
            <v>INE001A07NN3</v>
          </cell>
          <cell r="E843">
            <v>500000</v>
          </cell>
          <cell r="F843" t="str">
            <v>NCD268</v>
          </cell>
        </row>
        <row r="844">
          <cell r="D844" t="str">
            <v>INE115A07FN7</v>
          </cell>
          <cell r="E844">
            <v>1000000</v>
          </cell>
          <cell r="F844" t="str">
            <v>NCD269</v>
          </cell>
        </row>
        <row r="845">
          <cell r="D845" t="str">
            <v>INE001A07NZ7</v>
          </cell>
          <cell r="E845">
            <v>10000000</v>
          </cell>
          <cell r="F845" t="str">
            <v>NCD270</v>
          </cell>
        </row>
        <row r="846">
          <cell r="D846" t="str">
            <v>INE217K07646</v>
          </cell>
          <cell r="E846">
            <v>500000</v>
          </cell>
          <cell r="F846" t="str">
            <v>NCD271</v>
          </cell>
        </row>
        <row r="847">
          <cell r="D847" t="str">
            <v>INE033L08254</v>
          </cell>
          <cell r="E847">
            <v>1000000</v>
          </cell>
          <cell r="F847" t="str">
            <v>NCD272</v>
          </cell>
        </row>
        <row r="848">
          <cell r="D848" t="str">
            <v>INE871D07PG2</v>
          </cell>
          <cell r="E848">
            <v>1000</v>
          </cell>
          <cell r="F848" t="str">
            <v>NCD273</v>
          </cell>
        </row>
        <row r="849">
          <cell r="E849">
            <v>1000000</v>
          </cell>
          <cell r="F849" t="str">
            <v>NCD274</v>
          </cell>
        </row>
        <row r="850">
          <cell r="D850" t="str">
            <v>INE071G08783</v>
          </cell>
          <cell r="E850">
            <v>500000</v>
          </cell>
          <cell r="F850" t="str">
            <v>NCD275</v>
          </cell>
        </row>
        <row r="851">
          <cell r="D851" t="str">
            <v>INE721A07KA9</v>
          </cell>
          <cell r="E851">
            <v>1000000</v>
          </cell>
          <cell r="F851" t="str">
            <v>NCD276</v>
          </cell>
        </row>
        <row r="852">
          <cell r="D852" t="str">
            <v>INE528G08337</v>
          </cell>
          <cell r="E852">
            <v>1000000</v>
          </cell>
          <cell r="F852" t="str">
            <v>NCD277</v>
          </cell>
        </row>
        <row r="853">
          <cell r="D853" t="str">
            <v>INE721A07KC5</v>
          </cell>
          <cell r="E853">
            <v>1000000</v>
          </cell>
          <cell r="F853" t="str">
            <v>NCD278</v>
          </cell>
        </row>
        <row r="854">
          <cell r="D854" t="str">
            <v>INE001A07OS0</v>
          </cell>
          <cell r="E854">
            <v>10000000</v>
          </cell>
          <cell r="F854" t="str">
            <v>NCD279</v>
          </cell>
        </row>
        <row r="855">
          <cell r="D855" t="str">
            <v>INE001A07OT8</v>
          </cell>
          <cell r="E855">
            <v>10000000</v>
          </cell>
          <cell r="F855" t="str">
            <v>NCD280</v>
          </cell>
        </row>
        <row r="856">
          <cell r="D856" t="str">
            <v>INE721A07KD3</v>
          </cell>
          <cell r="E856">
            <v>1000000</v>
          </cell>
          <cell r="F856" t="str">
            <v>NCD281</v>
          </cell>
        </row>
        <row r="857">
          <cell r="D857" t="str">
            <v>INE217K07778</v>
          </cell>
          <cell r="E857">
            <v>500000</v>
          </cell>
          <cell r="F857" t="str">
            <v>NCD282</v>
          </cell>
        </row>
        <row r="858">
          <cell r="D858" t="str">
            <v>INE465N07223</v>
          </cell>
          <cell r="E858">
            <v>1000000</v>
          </cell>
          <cell r="F858" t="str">
            <v>NCD283</v>
          </cell>
        </row>
        <row r="859">
          <cell r="D859" t="str">
            <v>INE465N07249</v>
          </cell>
          <cell r="E859">
            <v>1000000</v>
          </cell>
          <cell r="F859" t="str">
            <v>NCD284</v>
          </cell>
        </row>
        <row r="860">
          <cell r="D860" t="str">
            <v>INE465N07264</v>
          </cell>
          <cell r="E860">
            <v>1000000</v>
          </cell>
          <cell r="F860" t="str">
            <v>NCD285</v>
          </cell>
        </row>
        <row r="861">
          <cell r="D861" t="str">
            <v>INE090A08TT8</v>
          </cell>
          <cell r="E861">
            <v>1000000</v>
          </cell>
          <cell r="F861" t="str">
            <v>NCD286</v>
          </cell>
        </row>
        <row r="862">
          <cell r="D862" t="str">
            <v>INE688I07238</v>
          </cell>
          <cell r="E862">
            <v>1000000</v>
          </cell>
          <cell r="F862" t="str">
            <v>NCD287</v>
          </cell>
        </row>
        <row r="863">
          <cell r="D863" t="str">
            <v>INE092T08CQ6</v>
          </cell>
          <cell r="E863">
            <v>1000000</v>
          </cell>
          <cell r="F863" t="str">
            <v>NCD288</v>
          </cell>
        </row>
        <row r="864">
          <cell r="D864" t="str">
            <v>INE001A07OY8</v>
          </cell>
          <cell r="E864">
            <v>10000000</v>
          </cell>
          <cell r="F864" t="str">
            <v>NCD289</v>
          </cell>
        </row>
        <row r="865">
          <cell r="D865" t="str">
            <v>INE556S07558</v>
          </cell>
          <cell r="E865">
            <v>1000000</v>
          </cell>
          <cell r="F865" t="str">
            <v>NCD290</v>
          </cell>
        </row>
        <row r="866">
          <cell r="D866" t="str">
            <v>INE556S07574</v>
          </cell>
          <cell r="E866">
            <v>1000000</v>
          </cell>
          <cell r="F866" t="str">
            <v>NCD291</v>
          </cell>
        </row>
        <row r="867">
          <cell r="D867" t="str">
            <v>INE556S07590</v>
          </cell>
          <cell r="E867">
            <v>1000000</v>
          </cell>
          <cell r="F867" t="str">
            <v>NCD292</v>
          </cell>
        </row>
        <row r="868">
          <cell r="D868" t="str">
            <v>INE556S07616</v>
          </cell>
          <cell r="E868">
            <v>1000000</v>
          </cell>
          <cell r="F868" t="str">
            <v>NCD293</v>
          </cell>
        </row>
        <row r="869">
          <cell r="D869" t="str">
            <v>INE556S07632</v>
          </cell>
          <cell r="E869">
            <v>1000000</v>
          </cell>
          <cell r="F869" t="str">
            <v>NCD294</v>
          </cell>
        </row>
        <row r="870">
          <cell r="D870" t="str">
            <v>INE556S07657</v>
          </cell>
          <cell r="E870">
            <v>1000000</v>
          </cell>
          <cell r="F870" t="str">
            <v>NCD295</v>
          </cell>
        </row>
        <row r="871">
          <cell r="D871" t="str">
            <v>INE238A08393</v>
          </cell>
          <cell r="E871">
            <v>1000000</v>
          </cell>
          <cell r="F871" t="str">
            <v>NCD296</v>
          </cell>
        </row>
        <row r="872">
          <cell r="D872" t="str">
            <v>INE721A07KB7</v>
          </cell>
          <cell r="E872">
            <v>1000000</v>
          </cell>
          <cell r="F872" t="str">
            <v>NCD297</v>
          </cell>
        </row>
        <row r="873">
          <cell r="D873" t="str">
            <v>INE438A07086</v>
          </cell>
          <cell r="E873">
            <v>1000000</v>
          </cell>
          <cell r="F873" t="str">
            <v>NCD298</v>
          </cell>
        </row>
        <row r="874">
          <cell r="D874" t="str">
            <v>INE438A07094</v>
          </cell>
          <cell r="E874">
            <v>1000000</v>
          </cell>
          <cell r="F874" t="str">
            <v>NCD299</v>
          </cell>
        </row>
        <row r="875">
          <cell r="D875" t="str">
            <v>INE438A07102</v>
          </cell>
          <cell r="E875">
            <v>1000000</v>
          </cell>
          <cell r="F875" t="str">
            <v>NCD300</v>
          </cell>
        </row>
        <row r="876">
          <cell r="E876">
            <v>1000000</v>
          </cell>
          <cell r="F876" t="str">
            <v>NCD301</v>
          </cell>
        </row>
        <row r="877">
          <cell r="D877" t="str">
            <v>INE071G08817</v>
          </cell>
          <cell r="E877">
            <v>500000</v>
          </cell>
          <cell r="F877" t="str">
            <v>NCD302</v>
          </cell>
        </row>
        <row r="878">
          <cell r="D878" t="str">
            <v>IN002013X162</v>
          </cell>
          <cell r="E878">
            <v>100</v>
          </cell>
          <cell r="F878" t="str">
            <v>TBL001</v>
          </cell>
        </row>
        <row r="879">
          <cell r="D879" t="str">
            <v>IN002013U069</v>
          </cell>
          <cell r="E879">
            <v>100</v>
          </cell>
          <cell r="F879" t="str">
            <v>TBL002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ING"/>
      <sheetName val="NLIC_NONEQ310516"/>
      <sheetName val="mfund"/>
    </sheetNames>
    <sheetDataSet>
      <sheetData sheetId="0" refreshError="1">
        <row r="1">
          <cell r="A1" t="str">
            <v>SEC CODE</v>
          </cell>
          <cell r="B1" t="str">
            <v>SecDesc</v>
          </cell>
          <cell r="C1" t="str">
            <v>ISIN</v>
          </cell>
          <cell r="D1" t="str">
            <v>ISIN 30.6.16</v>
          </cell>
        </row>
        <row r="2">
          <cell r="A2" t="str">
            <v>NCB001</v>
          </cell>
          <cell r="B2" t="str">
            <v>9.68% UNSEC RED NC BONDS IN NAT OF DEB SER XLVII-C</v>
          </cell>
          <cell r="C2" t="str">
            <v>INE134E08AT6</v>
          </cell>
          <cell r="D2" t="str">
            <v>INE134E08AT6</v>
          </cell>
        </row>
        <row r="3">
          <cell r="A3" t="str">
            <v>NCB015</v>
          </cell>
          <cell r="B3" t="str">
            <v>11.00% UNSEC RED NC NON CUM BOND NAT DEB SER 51- C</v>
          </cell>
          <cell r="C3" t="str">
            <v>INE134E08BE6</v>
          </cell>
          <cell r="D3" t="str">
            <v>INE134E08BE6</v>
          </cell>
        </row>
        <row r="4">
          <cell r="A4" t="str">
            <v>NCB017</v>
          </cell>
          <cell r="B4" t="str">
            <v>10.70%SEC TAXABLE NON CONV NON CUM BONDS PROM NOTE SER 61-A</v>
          </cell>
          <cell r="C4" t="str">
            <v>INE053F09FP0</v>
          </cell>
          <cell r="D4" t="str">
            <v>INE053F09FP0</v>
          </cell>
        </row>
        <row r="5">
          <cell r="A5" t="str">
            <v>NCB019</v>
          </cell>
          <cell r="B5" t="str">
            <v>RR UNSEC NC OMNI BONDS 2009-10 UPPER TIER II SR-II</v>
          </cell>
          <cell r="C5" t="str">
            <v>INE008A08R55</v>
          </cell>
          <cell r="D5" t="str">
            <v>INE008A08R55</v>
          </cell>
        </row>
        <row r="6">
          <cell r="A6" t="str">
            <v>NCB020</v>
          </cell>
          <cell r="B6" t="str">
            <v>10.40% UNSEC RED NCD</v>
          </cell>
          <cell r="C6" t="str">
            <v>INE081A08124</v>
          </cell>
          <cell r="D6" t="str">
            <v>INE081A08124</v>
          </cell>
        </row>
        <row r="7">
          <cell r="A7" t="str">
            <v>NCB021</v>
          </cell>
          <cell r="B7" t="str">
            <v>UNSEC RED SUB BOND UPPER TIER-II SER-X TRANCHE-2</v>
          </cell>
          <cell r="C7" t="str">
            <v>INE692A09126</v>
          </cell>
          <cell r="D7" t="str">
            <v>INE692A09126</v>
          </cell>
        </row>
        <row r="8">
          <cell r="A8" t="str">
            <v>NCB022</v>
          </cell>
          <cell r="B8" t="str">
            <v>10.6%SEC TAX NON CONV NON CUM BONDS PROM NT SER 61</v>
          </cell>
          <cell r="C8" t="str">
            <v>INE053F09FO3</v>
          </cell>
          <cell r="D8" t="str">
            <v>INE053F09FO3</v>
          </cell>
        </row>
        <row r="9">
          <cell r="A9" t="str">
            <v>NCB023</v>
          </cell>
          <cell r="B9" t="str">
            <v>9.75% UNSEC RED NCD</v>
          </cell>
          <cell r="C9" t="str">
            <v>INE017A08128</v>
          </cell>
          <cell r="D9" t="str">
            <v>INE017A08128</v>
          </cell>
        </row>
        <row r="10">
          <cell r="A10" t="str">
            <v>NCB024</v>
          </cell>
          <cell r="B10" t="str">
            <v>10%RATED TAXABLE UNSEC RED NCD</v>
          </cell>
          <cell r="C10" t="str">
            <v>INE092A08055</v>
          </cell>
          <cell r="D10" t="str">
            <v>INE092A08055</v>
          </cell>
        </row>
        <row r="11">
          <cell r="A11" t="str">
            <v>NCB025</v>
          </cell>
          <cell r="B11" t="str">
            <v>8.72% SEC NC NON-CUM FIRST PARI PAS RED TAX BONDS-2019 SER 90B OPT II</v>
          </cell>
          <cell r="C11" t="str">
            <v>INE020B07ER1</v>
          </cell>
          <cell r="D11" t="str">
            <v>INE020B07ER1</v>
          </cell>
        </row>
        <row r="12">
          <cell r="A12" t="str">
            <v>NCB026</v>
          </cell>
          <cell r="B12" t="str">
            <v>UNSEC RED NCONV NON-CUM TAX BONDS SER 52-C</v>
          </cell>
          <cell r="C12" t="str">
            <v>INE134E08BH9</v>
          </cell>
          <cell r="D12" t="str">
            <v>INE134E08BH9</v>
          </cell>
        </row>
        <row r="13">
          <cell r="A13" t="str">
            <v>NCB027</v>
          </cell>
          <cell r="B13" t="str">
            <v>11.00% SEC RED NON CONV BONDS NAT OF DEB SER VIIIB</v>
          </cell>
          <cell r="C13" t="str">
            <v>INE242A07207</v>
          </cell>
          <cell r="D13" t="str">
            <v>INE242A07207</v>
          </cell>
        </row>
        <row r="14">
          <cell r="A14" t="str">
            <v>NCB028</v>
          </cell>
          <cell r="B14" t="str">
            <v>9% UNSEC NC OMNI BONDS2009-10UPPER TIER II-SER III</v>
          </cell>
          <cell r="C14" t="str">
            <v>INE008A08R63</v>
          </cell>
          <cell r="D14" t="str">
            <v>INE008A08R63</v>
          </cell>
        </row>
        <row r="15">
          <cell r="A15" t="str">
            <v>NCB029</v>
          </cell>
          <cell r="B15" t="str">
            <v>8.70% TAXA SEC RED NC BOND (XXII) ISSUE (I SR)- AI</v>
          </cell>
          <cell r="C15" t="str">
            <v>INE114A07489</v>
          </cell>
          <cell r="D15" t="str">
            <v>INE114A07489</v>
          </cell>
        </row>
        <row r="16">
          <cell r="A16" t="str">
            <v>NCB030</v>
          </cell>
          <cell r="B16" t="str">
            <v>8.8% UNSEC RED NC NON CUM TAXBONDS IN DEB SER-59 B</v>
          </cell>
          <cell r="C16" t="str">
            <v>INE134E08BT4</v>
          </cell>
          <cell r="D16" t="str">
            <v>INE134E08BT4</v>
          </cell>
        </row>
        <row r="17">
          <cell r="A17" t="str">
            <v>NCB031</v>
          </cell>
          <cell r="B17" t="str">
            <v>8.95% UNSEC NC RED SUBOR LOWER TIER II BONDS SR V</v>
          </cell>
          <cell r="C17" t="str">
            <v>INE457A09157</v>
          </cell>
          <cell r="D17" t="str">
            <v>INE457A09157</v>
          </cell>
        </row>
        <row r="18">
          <cell r="A18" t="str">
            <v>NCB032</v>
          </cell>
          <cell r="B18" t="str">
            <v>8.8% SEC NC NCUM RED TAX BOND XXX NAT DEB STRPP L</v>
          </cell>
          <cell r="C18" t="str">
            <v>INE752E07GD8</v>
          </cell>
          <cell r="D18" t="str">
            <v>INE752E07GD8</v>
          </cell>
        </row>
        <row r="19">
          <cell r="A19" t="str">
            <v>NCB033</v>
          </cell>
          <cell r="B19" t="str">
            <v>9.35% UNSEC NCD UPPER TIER II</v>
          </cell>
          <cell r="C19" t="str">
            <v>INE238A08260</v>
          </cell>
          <cell r="D19" t="str">
            <v>INE238A08260</v>
          </cell>
        </row>
        <row r="20">
          <cell r="A20" t="str">
            <v>NCB035</v>
          </cell>
          <cell r="B20" t="str">
            <v>9.85% UNSEC NCD SER RRR</v>
          </cell>
          <cell r="C20" t="str">
            <v>INE774D08JS4</v>
          </cell>
          <cell r="D20" t="str">
            <v>INE774D08JS4</v>
          </cell>
        </row>
        <row r="21">
          <cell r="A21" t="str">
            <v>NCB036</v>
          </cell>
          <cell r="B21" t="str">
            <v>9.19% UNSEC RED NCD</v>
          </cell>
          <cell r="C21" t="str">
            <v>INE017A08144</v>
          </cell>
          <cell r="D21" t="str">
            <v>INE017A08144</v>
          </cell>
        </row>
        <row r="22">
          <cell r="A22" t="str">
            <v>NCB037</v>
          </cell>
          <cell r="B22" t="str">
            <v>8.70% UNSEC RED NC NON CUM TAX BONDS SER-62A</v>
          </cell>
          <cell r="C22" t="str">
            <v>INE134E08CO3</v>
          </cell>
          <cell r="D22" t="str">
            <v>INE134E08CO3</v>
          </cell>
        </row>
        <row r="23">
          <cell r="A23" t="str">
            <v>NCB039</v>
          </cell>
          <cell r="B23" t="str">
            <v>9.35% UNSEC RED NCD</v>
          </cell>
          <cell r="C23" t="str">
            <v>INE017A08177</v>
          </cell>
          <cell r="D23" t="str">
            <v>INE017A08177</v>
          </cell>
        </row>
        <row r="24">
          <cell r="A24" t="str">
            <v>NCB042</v>
          </cell>
          <cell r="B24" t="str">
            <v>8.65% UNSEC RED NC NON CUM TAX BONDS SERIES 66 A</v>
          </cell>
          <cell r="C24" t="str">
            <v>INE134E08CZ9</v>
          </cell>
          <cell r="D24" t="str">
            <v>INE134E08CZ9</v>
          </cell>
        </row>
        <row r="25">
          <cell r="A25" t="str">
            <v>NCB043</v>
          </cell>
          <cell r="B25" t="str">
            <v>10.05% SEC NCD SER B-1</v>
          </cell>
          <cell r="C25" t="str">
            <v>INE786A07294</v>
          </cell>
          <cell r="D25" t="str">
            <v>INE786A07294</v>
          </cell>
        </row>
        <row r="26">
          <cell r="A26" t="str">
            <v>NCB045</v>
          </cell>
          <cell r="B26" t="str">
            <v>8.70% UNSEC RED NC NCUM TAX BONDS IN DEB SER 68B</v>
          </cell>
          <cell r="C26" t="str">
            <v>INE134E08DE2</v>
          </cell>
          <cell r="D26" t="str">
            <v>INE134E08DE2</v>
          </cell>
        </row>
        <row r="27">
          <cell r="A27" t="str">
            <v>NCB046</v>
          </cell>
          <cell r="B27" t="str">
            <v>8.89% UNSEC RED NCD. SER IDFC BANK OBB 20/2011 OPTION II.</v>
          </cell>
          <cell r="C27" t="str">
            <v>INE092T08543</v>
          </cell>
          <cell r="D27" t="str">
            <v>INE092T08543</v>
          </cell>
        </row>
        <row r="28">
          <cell r="A28" t="str">
            <v>NCB047</v>
          </cell>
          <cell r="B28" t="str">
            <v>8.55% SEC NCONV BONDS PROM NT SER 67H</v>
          </cell>
          <cell r="C28" t="str">
            <v>INE053F09GP8</v>
          </cell>
          <cell r="D28" t="str">
            <v>INE053F09GP8</v>
          </cell>
        </row>
        <row r="29">
          <cell r="A29" t="str">
            <v>NCB051</v>
          </cell>
          <cell r="B29" t="str">
            <v>SEC TAX RED NC NCUM BONDS NAT OF PROM NOT 77TH SER</v>
          </cell>
          <cell r="C29" t="str">
            <v>INE053F09HR2</v>
          </cell>
          <cell r="D29" t="str">
            <v>INE053F09HR2</v>
          </cell>
        </row>
        <row r="30">
          <cell r="A30" t="str">
            <v>NCB052</v>
          </cell>
          <cell r="B30" t="str">
            <v>9.61% UNSEC RED NON CONV NC TAX BONDS SR-75C</v>
          </cell>
          <cell r="C30" t="str">
            <v>INE134E08DQ6</v>
          </cell>
          <cell r="D30" t="str">
            <v>INE134E08DQ6</v>
          </cell>
        </row>
        <row r="31">
          <cell r="A31" t="str">
            <v>NCB053</v>
          </cell>
          <cell r="B31" t="str">
            <v>9.75% UNSEC NON CONV NON CUM RED TAX BONDS SER-105</v>
          </cell>
          <cell r="C31" t="str">
            <v>INE020B08641</v>
          </cell>
          <cell r="D31" t="str">
            <v>INE020B08641</v>
          </cell>
        </row>
        <row r="32">
          <cell r="A32" t="str">
            <v>NCB055</v>
          </cell>
          <cell r="B32" t="str">
            <v>9.49% SEC RED NON CONV TAXBL SR-IV BOND NAT OF DEB</v>
          </cell>
          <cell r="C32" t="str">
            <v>INE202E07070</v>
          </cell>
          <cell r="D32" t="str">
            <v>INE202E07070</v>
          </cell>
        </row>
        <row r="33">
          <cell r="A33" t="str">
            <v>NCB057</v>
          </cell>
          <cell r="B33" t="str">
            <v>8.79% RED UNSEC NC TAX NON PRIOR SEC BOND SER 13 V</v>
          </cell>
          <cell r="C33" t="str">
            <v>INE261F09ID9</v>
          </cell>
          <cell r="D33" t="str">
            <v>INE261F09ID9</v>
          </cell>
        </row>
        <row r="34">
          <cell r="A34" t="str">
            <v>NCB058</v>
          </cell>
          <cell r="B34" t="str">
            <v>8.77% UNSEC NON CONV BOND SR-P-37-2018 PRM NOTE</v>
          </cell>
          <cell r="C34" t="str">
            <v>INE514E08CF4</v>
          </cell>
          <cell r="D34" t="str">
            <v>INE514E08CF4</v>
          </cell>
        </row>
        <row r="35">
          <cell r="A35" t="str">
            <v>NCB059</v>
          </cell>
          <cell r="B35" t="str">
            <v>9% UNSEC RED NC NON CUM TAX BONDS SER 101 B</v>
          </cell>
          <cell r="C35" t="str">
            <v>INE134E08FL2</v>
          </cell>
          <cell r="D35" t="str">
            <v>INE134E08FL2</v>
          </cell>
        </row>
        <row r="36">
          <cell r="A36" t="str">
            <v>NCB060</v>
          </cell>
          <cell r="B36" t="str">
            <v>8.94% UNSEC RED NC NON CUM TAX BONDS SER 103</v>
          </cell>
          <cell r="C36" t="str">
            <v>INE134E08FQ1</v>
          </cell>
          <cell r="D36" t="str">
            <v>INE134E08FQ1</v>
          </cell>
        </row>
        <row r="37">
          <cell r="A37" t="str">
            <v>NCB061</v>
          </cell>
          <cell r="B37" t="str">
            <v>7.93% SEC NC NON CUM RED TAX BONDS XLIII SER-A</v>
          </cell>
          <cell r="C37" t="str">
            <v>INE752E07KO7</v>
          </cell>
          <cell r="D37" t="str">
            <v>INE752E07KO7</v>
          </cell>
        </row>
        <row r="38">
          <cell r="A38" t="str">
            <v>NCB062</v>
          </cell>
          <cell r="B38" t="str">
            <v>7.93% SEC NC NON CUM RED TAX BONDS XLIII SER-B</v>
          </cell>
          <cell r="C38" t="str">
            <v>INE752E07KP4</v>
          </cell>
          <cell r="D38" t="str">
            <v>INE752E07KP4</v>
          </cell>
        </row>
        <row r="39">
          <cell r="A39" t="str">
            <v>NCB063</v>
          </cell>
          <cell r="B39" t="str">
            <v>7.93% SEC NC NON CUM RED TAX BONDS NAT DEB XLIII SER-C</v>
          </cell>
          <cell r="C39" t="str">
            <v>INE752E07KQ2</v>
          </cell>
          <cell r="D39" t="str">
            <v>INE752E07KQ2</v>
          </cell>
        </row>
        <row r="40">
          <cell r="A40" t="str">
            <v>NCB064</v>
          </cell>
          <cell r="B40" t="str">
            <v>7.93% SEC NC NON CUM RED TAX BONDS XLIII SER-D</v>
          </cell>
          <cell r="C40" t="str">
            <v>INE752E07KR0</v>
          </cell>
          <cell r="D40" t="str">
            <v>INE752E07KR0</v>
          </cell>
        </row>
        <row r="41">
          <cell r="A41" t="str">
            <v>NCB065</v>
          </cell>
          <cell r="B41" t="str">
            <v>7.93% SEC NC NON CUM RED TAX BONDS XLIII SER-E</v>
          </cell>
          <cell r="C41" t="str">
            <v>INE752E07KS8</v>
          </cell>
          <cell r="D41" t="str">
            <v>INE752E07KS8</v>
          </cell>
        </row>
        <row r="42">
          <cell r="A42" t="str">
            <v>NCB066</v>
          </cell>
          <cell r="B42" t="str">
            <v>7.93% SEC NC NON CUM RED TAX BONDS XLIII SER-F</v>
          </cell>
          <cell r="C42" t="str">
            <v>INE752E07KT6</v>
          </cell>
          <cell r="D42" t="str">
            <v>INE752E07KT6</v>
          </cell>
        </row>
        <row r="43">
          <cell r="A43" t="str">
            <v>NCB067</v>
          </cell>
          <cell r="B43" t="str">
            <v>7.93% SEC NC NON CUM RED TAX BONDS XLIII SER-G</v>
          </cell>
          <cell r="C43" t="str">
            <v>INE752E07KU4</v>
          </cell>
          <cell r="D43" t="str">
            <v>INE752E07KU4</v>
          </cell>
        </row>
        <row r="44">
          <cell r="A44" t="str">
            <v>NCB068</v>
          </cell>
          <cell r="B44" t="str">
            <v>7.93% SEC NC NON CUM RED TAX BONDS XLIII SER-H</v>
          </cell>
          <cell r="C44" t="str">
            <v>INE752E07KV2</v>
          </cell>
          <cell r="D44" t="str">
            <v>INE752E07KV2</v>
          </cell>
        </row>
        <row r="45">
          <cell r="A45" t="str">
            <v>NCB069</v>
          </cell>
          <cell r="B45" t="str">
            <v>7.93% SEC NC NON CUM RED TAX BONDS XLIII SER-I</v>
          </cell>
          <cell r="C45" t="str">
            <v>INE752E07KW0</v>
          </cell>
          <cell r="D45" t="str">
            <v>INE752E07KW0</v>
          </cell>
        </row>
        <row r="46">
          <cell r="A46" t="str">
            <v>NCB070</v>
          </cell>
          <cell r="B46" t="str">
            <v>7.93% SEC NC NON CUM RED TAX BONDS XLIII SER-J</v>
          </cell>
          <cell r="C46" t="str">
            <v>INE752E07KX8</v>
          </cell>
          <cell r="D46" t="str">
            <v>INE752E07KX8</v>
          </cell>
        </row>
        <row r="47">
          <cell r="A47" t="str">
            <v>NCB071</v>
          </cell>
          <cell r="B47" t="str">
            <v>7.93% SEC NC NON CUM RED TAX BONDS XLIII SER-K</v>
          </cell>
          <cell r="C47" t="str">
            <v>INE752E07KY6</v>
          </cell>
          <cell r="D47" t="str">
            <v>INE752E07KY6</v>
          </cell>
        </row>
        <row r="48">
          <cell r="A48" t="str">
            <v>NCB072</v>
          </cell>
          <cell r="B48" t="str">
            <v>7.93% SEC NC NON CUM RED TAX BONDS XLIII SER-L</v>
          </cell>
          <cell r="C48" t="str">
            <v>INE752E07KZ3</v>
          </cell>
          <cell r="D48" t="str">
            <v>INE752E07KZ3</v>
          </cell>
        </row>
        <row r="49">
          <cell r="A49" t="str">
            <v>NCB073</v>
          </cell>
          <cell r="B49" t="str">
            <v>8.70% SEC NC NON CUM RED TAX BONDS XLIV STRPP A</v>
          </cell>
          <cell r="C49" t="str">
            <v>INE752E07LA4</v>
          </cell>
          <cell r="D49" t="str">
            <v>INE752E07LA4</v>
          </cell>
        </row>
        <row r="50">
          <cell r="A50" t="str">
            <v>NCB074</v>
          </cell>
          <cell r="B50" t="str">
            <v>8.70% SEC NC NON CUM RED TAX BONDS XLIV STRPP B</v>
          </cell>
          <cell r="C50" t="str">
            <v>INE752E07LB2</v>
          </cell>
          <cell r="D50" t="str">
            <v>INE752E07LB2</v>
          </cell>
        </row>
        <row r="51">
          <cell r="A51" t="str">
            <v>NCB075</v>
          </cell>
          <cell r="B51" t="str">
            <v>8.70% SEC NC NON CUM RED TAX BONDS XLIV STRPP C</v>
          </cell>
          <cell r="C51" t="str">
            <v>INE752E07LC0</v>
          </cell>
          <cell r="D51" t="str">
            <v>INE752E07LC0</v>
          </cell>
        </row>
        <row r="52">
          <cell r="A52" t="str">
            <v>NCB076</v>
          </cell>
          <cell r="B52" t="str">
            <v>8.82% UNSEC NC NON CUM RED TAX BONDS -2023 SER 114</v>
          </cell>
          <cell r="C52" t="str">
            <v>INE020B08831</v>
          </cell>
          <cell r="D52" t="str">
            <v>INE020B08831</v>
          </cell>
        </row>
        <row r="53">
          <cell r="A53" t="str">
            <v>NCB077</v>
          </cell>
          <cell r="B53" t="str">
            <v>9.58% RED NON CONV BONDS IN NAT PROM NOTES SR Q15</v>
          </cell>
          <cell r="C53" t="str">
            <v>INE514E08CY5</v>
          </cell>
          <cell r="D53" t="str">
            <v>INE514E08CY5</v>
          </cell>
        </row>
        <row r="54">
          <cell r="A54" t="str">
            <v>NCB078</v>
          </cell>
          <cell r="B54" t="str">
            <v>8.73% SEC NON CUM NC RED TAX BONDS SER-XL VIII</v>
          </cell>
          <cell r="C54" t="str">
            <v>INE733E07JC4</v>
          </cell>
          <cell r="D54" t="str">
            <v>INE733E07JC4</v>
          </cell>
        </row>
        <row r="55">
          <cell r="A55" t="str">
            <v>NCB079</v>
          </cell>
          <cell r="B55" t="str">
            <v>SEC RED TAX NCONV BND NAT DEB XXXTH ISUE I-SR (AQ)</v>
          </cell>
          <cell r="C55" t="str">
            <v>INE114A07703</v>
          </cell>
          <cell r="D55" t="str">
            <v>INE114A07703</v>
          </cell>
        </row>
        <row r="56">
          <cell r="A56" t="str">
            <v>NCB080</v>
          </cell>
          <cell r="B56" t="str">
            <v>9.81% SEC RED NC NON CUM TAX BONDS SR109</v>
          </cell>
          <cell r="C56" t="str">
            <v>INE134E07406</v>
          </cell>
          <cell r="D56" t="str">
            <v>INE134E07406</v>
          </cell>
        </row>
        <row r="57">
          <cell r="A57" t="str">
            <v>NCB081</v>
          </cell>
          <cell r="B57" t="str">
            <v>9.18% UNSEC RED NON CONV BONDS SER XXVIII TRANCH A</v>
          </cell>
          <cell r="C57" t="str">
            <v>INE206D08170</v>
          </cell>
          <cell r="D57" t="str">
            <v>INE206D08170</v>
          </cell>
        </row>
        <row r="58">
          <cell r="A58" t="str">
            <v>NCB082</v>
          </cell>
          <cell r="B58" t="str">
            <v>9.18% UNSEC RED NON CONV BONDS SER XXVIII TRANCH B</v>
          </cell>
          <cell r="C58" t="str">
            <v>INE206D08188</v>
          </cell>
          <cell r="D58" t="str">
            <v>INE206D08188</v>
          </cell>
        </row>
        <row r="59">
          <cell r="A59" t="str">
            <v>NCB083</v>
          </cell>
          <cell r="B59" t="str">
            <v>9.18% UNSEC RED NON CONV BONDS SER XXVIII TRANCH C</v>
          </cell>
          <cell r="C59" t="str">
            <v>INE206D08196</v>
          </cell>
          <cell r="D59" t="str">
            <v>INE206D08196</v>
          </cell>
        </row>
        <row r="60">
          <cell r="A60" t="str">
            <v>NCB084</v>
          </cell>
          <cell r="B60" t="str">
            <v>9.18% UNSEC RED NON CONV BONDS SER XXVIII TRANCH D</v>
          </cell>
          <cell r="C60" t="str">
            <v>INE206D08204</v>
          </cell>
          <cell r="D60" t="str">
            <v>INE206D08204</v>
          </cell>
        </row>
        <row r="61">
          <cell r="A61" t="str">
            <v>NCB085</v>
          </cell>
          <cell r="B61" t="str">
            <v>9.18% UNSEC RED NON CONV BONDS SER XXVIII TRANCH E</v>
          </cell>
          <cell r="C61" t="str">
            <v>INE206D08162</v>
          </cell>
          <cell r="D61" t="str">
            <v>INE206D08162</v>
          </cell>
        </row>
        <row r="62">
          <cell r="A62" t="str">
            <v>NCB086</v>
          </cell>
          <cell r="B62" t="str">
            <v>9.95% UNSEC NC SER 4 LOWER TIER II BONDS (RETAIL)</v>
          </cell>
          <cell r="C62" t="str">
            <v>INE062A08058</v>
          </cell>
          <cell r="D62" t="str">
            <v>INE062A08058</v>
          </cell>
        </row>
        <row r="63">
          <cell r="A63" t="str">
            <v>NCB087</v>
          </cell>
          <cell r="B63" t="str">
            <v>9.60% UNSEC RED NC TAX BOND 2013-14 SR Q 29 - 2024</v>
          </cell>
          <cell r="C63" t="str">
            <v>INE514E08DM8</v>
          </cell>
          <cell r="D63" t="str">
            <v>INE514E08DM8</v>
          </cell>
        </row>
        <row r="64">
          <cell r="A64" t="str">
            <v>NCB088</v>
          </cell>
          <cell r="B64" t="str">
            <v>9.00% UNSEC NON CONV BOND SERIES - O - 17</v>
          </cell>
          <cell r="C64" t="str">
            <v>INE514E08AP7</v>
          </cell>
          <cell r="D64" t="str">
            <v>INE514E08AP7</v>
          </cell>
        </row>
        <row r="65">
          <cell r="A65" t="str">
            <v>NCB089</v>
          </cell>
          <cell r="B65" t="str">
            <v>8.80% SEC NC NON CUM RED TAX BONDS XLII - 2012-13</v>
          </cell>
          <cell r="C65" t="str">
            <v>INE752E07KN9</v>
          </cell>
          <cell r="D65" t="str">
            <v>INE752E07KN9</v>
          </cell>
        </row>
        <row r="66">
          <cell r="A66" t="str">
            <v>NCB091</v>
          </cell>
          <cell r="B66" t="str">
            <v>8.56% UNSEC RED NON CONV BONDS SER XXVII TRANCHE C</v>
          </cell>
          <cell r="C66" t="str">
            <v>INE206D08154</v>
          </cell>
          <cell r="D66" t="str">
            <v>INE206D08154</v>
          </cell>
        </row>
        <row r="67">
          <cell r="A67" t="str">
            <v>NCB092</v>
          </cell>
          <cell r="B67" t="str">
            <v>9.63% SEC RED NC NON CUM TAX BONDS SR-119</v>
          </cell>
          <cell r="C67" t="str">
            <v>INE020B07IA8</v>
          </cell>
          <cell r="D67" t="str">
            <v>INE020B07IA8</v>
          </cell>
        </row>
        <row r="68">
          <cell r="A68" t="str">
            <v>NCB093</v>
          </cell>
          <cell r="B68" t="str">
            <v>9.61% SEC RED NON CONV NON CUM BONDS SR-118</v>
          </cell>
          <cell r="C68" t="str">
            <v>INE020B07HZ7</v>
          </cell>
          <cell r="D68" t="str">
            <v>INE020B07HZ7</v>
          </cell>
        </row>
        <row r="69">
          <cell r="A69" t="str">
            <v>NCB094</v>
          </cell>
          <cell r="B69" t="str">
            <v>9.38% SEC RED NC NON CUM TAX BONDS SER 117</v>
          </cell>
          <cell r="C69" t="str">
            <v>INE020B07HY0</v>
          </cell>
          <cell r="D69" t="str">
            <v>INE020B07HY0</v>
          </cell>
        </row>
        <row r="70">
          <cell r="A70" t="str">
            <v>NCB095</v>
          </cell>
          <cell r="B70" t="str">
            <v>9.27% SEC TAX RED NC NCUM BONDS NAT PRM NT SR-76</v>
          </cell>
          <cell r="C70" t="str">
            <v>INE053F09HO9</v>
          </cell>
          <cell r="D70" t="str">
            <v>INE053F09HO9</v>
          </cell>
        </row>
        <row r="71">
          <cell r="A71" t="str">
            <v>NCB096</v>
          </cell>
          <cell r="B71" t="str">
            <v>9.25% UNSEC RED NON CON BOND 2014-15 SR R 04-2024</v>
          </cell>
          <cell r="C71" t="str">
            <v>INE514E08DS5</v>
          </cell>
          <cell r="D71" t="str">
            <v>INE514E08DS5</v>
          </cell>
        </row>
        <row r="72">
          <cell r="A72" t="str">
            <v>NCB097</v>
          </cell>
          <cell r="B72" t="str">
            <v>9.02% SEC RED NC BONDS-SER 122</v>
          </cell>
          <cell r="C72" t="str">
            <v>INE020B07IV4</v>
          </cell>
          <cell r="D72" t="str">
            <v>INE020B07IV4</v>
          </cell>
        </row>
        <row r="73">
          <cell r="A73" t="str">
            <v>NCB098</v>
          </cell>
          <cell r="B73" t="str">
            <v>9.2% UNSEC RED SENIOR NC TAX BOND SER -115 OPT III</v>
          </cell>
          <cell r="C73" t="str">
            <v>INE134E08GA3</v>
          </cell>
          <cell r="D73" t="str">
            <v>INE134E08GA3</v>
          </cell>
        </row>
        <row r="74">
          <cell r="A74" t="str">
            <v>NCB099</v>
          </cell>
          <cell r="B74" t="str">
            <v>9.4% SEC SENIOR AND UNSUBOR RED NC BONDS SER 123</v>
          </cell>
          <cell r="C74" t="str">
            <v>INE020B07IW2</v>
          </cell>
          <cell r="D74" t="str">
            <v>INE020B07IW2</v>
          </cell>
        </row>
        <row r="75">
          <cell r="A75" t="str">
            <v>NCB100</v>
          </cell>
          <cell r="B75" t="str">
            <v>9.37% UNSEC RED SENIOR NC TAX BONDS SR 117 B</v>
          </cell>
          <cell r="C75" t="str">
            <v>INE134E08GD7</v>
          </cell>
          <cell r="D75" t="str">
            <v>INE134E08GD7</v>
          </cell>
        </row>
        <row r="76">
          <cell r="A76" t="str">
            <v>NCB101</v>
          </cell>
          <cell r="B76" t="str">
            <v>9.3%SEC NC NONCUM RED TAXBOND XLVI 2014-15 STRPP C</v>
          </cell>
          <cell r="C76" t="str">
            <v>INE752E07LR8</v>
          </cell>
          <cell r="D76" t="str">
            <v>INE752E07LR8</v>
          </cell>
        </row>
        <row r="77">
          <cell r="A77" t="str">
            <v>NCB102</v>
          </cell>
          <cell r="B77" t="str">
            <v>9.3%SEC NC NONCUM RED TAXBOND XLVI 2014-15 STRPP B</v>
          </cell>
          <cell r="C77" t="str">
            <v>INE752E07LQ0</v>
          </cell>
          <cell r="D77" t="str">
            <v>INE752E07LQ0</v>
          </cell>
        </row>
        <row r="78">
          <cell r="A78" t="str">
            <v>NCB103</v>
          </cell>
          <cell r="B78" t="str">
            <v>9.32% UNSEC SENIOR RED NC TAX BONDS SR 119 B</v>
          </cell>
          <cell r="C78" t="str">
            <v>INE134E08GJ4</v>
          </cell>
          <cell r="D78" t="str">
            <v>INE134E08GJ4</v>
          </cell>
        </row>
        <row r="79">
          <cell r="A79" t="str">
            <v>NCB104</v>
          </cell>
          <cell r="B79" t="str">
            <v>9.20% UNSEC &amp; SUBOR RED NC BASEL III TIER II BOND</v>
          </cell>
          <cell r="C79" t="str">
            <v>INE141A08019</v>
          </cell>
          <cell r="D79" t="str">
            <v>INE141A08019</v>
          </cell>
        </row>
        <row r="80">
          <cell r="A80" t="str">
            <v>NCB105</v>
          </cell>
          <cell r="B80" t="str">
            <v>8.4%UNSEC RED NC BOND NAT DEB SR XXIX TRCH A STRIP</v>
          </cell>
          <cell r="C80" t="str">
            <v>INE206D08212</v>
          </cell>
          <cell r="D80" t="str">
            <v>INE206D08212</v>
          </cell>
        </row>
        <row r="81">
          <cell r="A81" t="str">
            <v>NCB106</v>
          </cell>
          <cell r="B81" t="str">
            <v>8.4%UNSEC RED SENR &amp; UNSUBOR NC BOND NAT DEB SR XXIX TRCH B STRIP</v>
          </cell>
          <cell r="C81" t="str">
            <v>INE206D08220</v>
          </cell>
          <cell r="D81" t="str">
            <v>INE206D08220</v>
          </cell>
        </row>
        <row r="82">
          <cell r="A82" t="str">
            <v>NCB107</v>
          </cell>
          <cell r="B82" t="str">
            <v>8.4%UNSEC SENIOR RED NC BOND NAT DEB SR XXIX TRCH C STRIP</v>
          </cell>
          <cell r="C82" t="str">
            <v>INE206D08238</v>
          </cell>
          <cell r="D82" t="str">
            <v>INE206D08238</v>
          </cell>
        </row>
        <row r="83">
          <cell r="A83" t="str">
            <v>NCB108</v>
          </cell>
          <cell r="B83" t="str">
            <v>8.4%UNSEC RED NC BOND NAT DEB SR XXIX TRCH D STRIP</v>
          </cell>
          <cell r="C83" t="str">
            <v>INE206D08246</v>
          </cell>
          <cell r="D83" t="str">
            <v>INE206D08246</v>
          </cell>
        </row>
        <row r="84">
          <cell r="A84" t="str">
            <v>NCB109</v>
          </cell>
          <cell r="B84" t="str">
            <v>8.4% UNSEC RED NC BONDS NAT OF DEB SER XXIX TRAN E</v>
          </cell>
          <cell r="C84" t="str">
            <v>INE206D08253</v>
          </cell>
          <cell r="D84" t="str">
            <v>INE206D08253</v>
          </cell>
        </row>
        <row r="85">
          <cell r="A85" t="str">
            <v>NCB110</v>
          </cell>
          <cell r="B85" t="str">
            <v>8.44%UNSECSENUNSUB RED NC NON CUM TAXABONDS SR 127</v>
          </cell>
          <cell r="C85" t="str">
            <v>INE020B08872</v>
          </cell>
          <cell r="D85" t="str">
            <v>INE020B08872</v>
          </cell>
        </row>
        <row r="86">
          <cell r="A86" t="str">
            <v>NCB111</v>
          </cell>
          <cell r="B86" t="str">
            <v>8.52% UNSEC RED NC SENR TAX BONDS NAT DEB SR-124 A</v>
          </cell>
          <cell r="C86" t="str">
            <v>INE134E08GS5</v>
          </cell>
          <cell r="D86" t="str">
            <v>INE134E08GS5</v>
          </cell>
        </row>
        <row r="87">
          <cell r="A87" t="str">
            <v>NCB112</v>
          </cell>
          <cell r="B87" t="str">
            <v>8.57% UNSEC RED SENR UNSUBOR NON CUM NC BOND SR128</v>
          </cell>
          <cell r="C87" t="str">
            <v>INE020B08880</v>
          </cell>
          <cell r="D87" t="str">
            <v>INE020B08880</v>
          </cell>
        </row>
        <row r="88">
          <cell r="A88" t="str">
            <v>NCB113</v>
          </cell>
          <cell r="B88" t="str">
            <v>8.65% UNSEC SENIOR RED NON CONV TAX BONDS SER 125</v>
          </cell>
          <cell r="C88" t="str">
            <v>INE134E08GV9</v>
          </cell>
          <cell r="D88" t="str">
            <v>INE134E08GV9</v>
          </cell>
        </row>
        <row r="89">
          <cell r="A89" t="str">
            <v>NCB114</v>
          </cell>
          <cell r="B89" t="str">
            <v>11%UNSECNONCONVADD.TIER 1 PERP BASEL III SER I</v>
          </cell>
          <cell r="C89" t="str">
            <v>INE084A08052</v>
          </cell>
          <cell r="D89" t="str">
            <v>INE084A08052</v>
          </cell>
        </row>
        <row r="90">
          <cell r="A90" t="str">
            <v>NCB115</v>
          </cell>
          <cell r="B90" t="str">
            <v>9.55%UNSC NC PERP TIER1 BASELIII COMP BOND NAT DEB</v>
          </cell>
          <cell r="C90" t="str">
            <v>INE476A08035</v>
          </cell>
          <cell r="D90" t="str">
            <v>INE476A08035</v>
          </cell>
        </row>
        <row r="91">
          <cell r="A91" t="str">
            <v>NCB116</v>
          </cell>
          <cell r="B91" t="str">
            <v>8.98% UNSEC SENIOR RED NC TAX BOND IN NAT DEB SER 120 B</v>
          </cell>
          <cell r="C91" t="str">
            <v>INE134E08GL0</v>
          </cell>
          <cell r="D91" t="str">
            <v>INE134E08GL0</v>
          </cell>
        </row>
        <row r="92">
          <cell r="A92" t="str">
            <v>NCB117</v>
          </cell>
          <cell r="B92" t="str">
            <v>8.3% UNSEC RED SENIOR AND SUBORDINATED NCD NON CUM TAXABLEBONDS SR 133</v>
          </cell>
          <cell r="C92" t="str">
            <v>INE020B08930</v>
          </cell>
          <cell r="D92" t="str">
            <v>INE020B08930</v>
          </cell>
        </row>
        <row r="93">
          <cell r="A93" t="str">
            <v>NCB118</v>
          </cell>
          <cell r="B93" t="str">
            <v>8.84%UNSEC RED NC NON  CUM TAX NAT OF DEB SR-100-B</v>
          </cell>
          <cell r="C93" t="str">
            <v>INE134E08FJ6</v>
          </cell>
          <cell r="D93" t="str">
            <v>INE134E08FJ6</v>
          </cell>
        </row>
        <row r="94">
          <cell r="A94" t="str">
            <v>NCB119</v>
          </cell>
          <cell r="B94" t="str">
            <v>8.56% SEC RED SENIOR NON CONV BONDS NAT OF PROM NT SER XXI</v>
          </cell>
          <cell r="C94" t="str">
            <v>INE572E09288</v>
          </cell>
          <cell r="D94" t="str">
            <v>INE572E09288</v>
          </cell>
        </row>
        <row r="95">
          <cell r="A95" t="str">
            <v>NCB120</v>
          </cell>
          <cell r="B95" t="str">
            <v>9.35%UNSEC&amp;SUBOR SENR NC BASELIII BO TIER2 SR-XVII</v>
          </cell>
          <cell r="C95" t="str">
            <v>INE160A08043</v>
          </cell>
          <cell r="D95" t="str">
            <v>INE160A08043</v>
          </cell>
        </row>
        <row r="96">
          <cell r="A96" t="str">
            <v>NCB121</v>
          </cell>
          <cell r="B96" t="str">
            <v>9.34% SEC RED SENIOR UNSUBR NCD TAX BOND NAT DEB SR123-III OPT II</v>
          </cell>
          <cell r="C96" t="str">
            <v>INE020B07IZ5</v>
          </cell>
          <cell r="D96" t="str">
            <v>INE020B07IZ5</v>
          </cell>
        </row>
        <row r="97">
          <cell r="A97" t="str">
            <v>NCB122</v>
          </cell>
          <cell r="B97" t="str">
            <v>9%SEC NC PARRI PASSU RED TAX BOND DEBT SR XXXVII ISSUE I AX</v>
          </cell>
          <cell r="C97" t="str">
            <v>INE114A07869</v>
          </cell>
          <cell r="D97" t="str">
            <v>INE114A07869</v>
          </cell>
        </row>
        <row r="98">
          <cell r="A98" t="str">
            <v>NCB123</v>
          </cell>
          <cell r="B98" t="str">
            <v>8.23% SEC RED NC BONDS IN NAT OF PROM NOTES SER XXII</v>
          </cell>
          <cell r="C98" t="str">
            <v>INE572E09296</v>
          </cell>
          <cell r="D98" t="str">
            <v>INE572E09296</v>
          </cell>
        </row>
        <row r="99">
          <cell r="A99" t="str">
            <v>NCB124</v>
          </cell>
          <cell r="B99" t="str">
            <v>8.98% UNSEC SENIOR RED NC TAX BOND IN NAT DEB SER 120 A</v>
          </cell>
          <cell r="C99" t="str">
            <v>INE134E08GK2</v>
          </cell>
          <cell r="D99" t="str">
            <v>INE134E08GK2</v>
          </cell>
        </row>
        <row r="100">
          <cell r="A100" t="str">
            <v>NCB125</v>
          </cell>
          <cell r="B100" t="str">
            <v>8.27% UNSEC RED SENIOR NC NON CUM TAX BONDS SER -132</v>
          </cell>
          <cell r="C100" t="str">
            <v>INE020B08922</v>
          </cell>
          <cell r="D100" t="str">
            <v>INE020B08922</v>
          </cell>
        </row>
        <row r="101">
          <cell r="A101" t="str">
            <v>NCB126</v>
          </cell>
          <cell r="B101" t="str">
            <v>8.14% UNSEC RED SENIOR NON CONV BONDS IN NAT DEB SER XXX TR C</v>
          </cell>
          <cell r="C101" t="str">
            <v>INE206D08287</v>
          </cell>
          <cell r="D101" t="str">
            <v>INE206D08287</v>
          </cell>
        </row>
        <row r="102">
          <cell r="A102" t="str">
            <v>NCB127</v>
          </cell>
          <cell r="B102" t="str">
            <v>8.14% UNSEC RED SENIOR NON CONV BONDS IN NAT DEB SER XXX TR D</v>
          </cell>
          <cell r="C102" t="str">
            <v>INE206D08295</v>
          </cell>
          <cell r="D102" t="str">
            <v>INE206D08295</v>
          </cell>
        </row>
        <row r="103">
          <cell r="A103" t="str">
            <v>NCB128</v>
          </cell>
          <cell r="B103" t="str">
            <v>8.4%UNSEC NCON SENIOR RED BASEL III TIER 2 BOND NAT DEB SBH 2025 SR XV</v>
          </cell>
          <cell r="C103" t="str">
            <v>INE649A08029</v>
          </cell>
          <cell r="D103" t="str">
            <v>INE649A08029</v>
          </cell>
        </row>
        <row r="104">
          <cell r="A104" t="str">
            <v>NCB129</v>
          </cell>
          <cell r="B104" t="str">
            <v>8.32% SEC NON CONV NON CUM RED TAX BONDS STRPP C SR LII</v>
          </cell>
          <cell r="C104" t="str">
            <v>INE752E07NL7</v>
          </cell>
          <cell r="D104" t="str">
            <v>INE752E07NL7</v>
          </cell>
        </row>
        <row r="105">
          <cell r="A105" t="str">
            <v>NCB130</v>
          </cell>
          <cell r="B105" t="str">
            <v>8.40% NON CONV RED UNSEC BASEL III COMPLIANT TIER 2 BOND NAT DEB SER I</v>
          </cell>
          <cell r="C105" t="str">
            <v>INE651A08041</v>
          </cell>
          <cell r="D105" t="str">
            <v>INE651A08041</v>
          </cell>
        </row>
        <row r="106">
          <cell r="A106" t="str">
            <v>NCB131</v>
          </cell>
          <cell r="B106" t="str">
            <v>8.45% UNSEC NON CONV RED BASEL III TIER 2 BONDS SER II</v>
          </cell>
          <cell r="C106" t="str">
            <v>INE651A08058</v>
          </cell>
          <cell r="D106" t="str">
            <v>INE651A08058</v>
          </cell>
        </row>
        <row r="107">
          <cell r="A107" t="str">
            <v>NCB132</v>
          </cell>
          <cell r="B107" t="str">
            <v>9.58% UNSEC SENIOR NON CONV BONDS 2013-14 SER Q-24-2023</v>
          </cell>
          <cell r="C107" t="str">
            <v>INE514E08DH8</v>
          </cell>
          <cell r="D107" t="str">
            <v>INE514E08DH8</v>
          </cell>
        </row>
        <row r="108">
          <cell r="A108" t="str">
            <v>NCB133</v>
          </cell>
          <cell r="B108" t="str">
            <v>8.23% UNSEC SEN UNSUB RED NC NC TAX BOND SR 129</v>
          </cell>
          <cell r="C108" t="str">
            <v>INE020B08898</v>
          </cell>
          <cell r="D108" t="str">
            <v>INE020B08898</v>
          </cell>
        </row>
        <row r="109">
          <cell r="A109" t="str">
            <v>NCB134</v>
          </cell>
          <cell r="B109" t="str">
            <v>8.2% UNSEC RED SENIOR NC TAX BOND NAT DEB SERIES 128</v>
          </cell>
          <cell r="C109" t="str">
            <v>INE134E08GY3</v>
          </cell>
          <cell r="D109" t="str">
            <v>INE134E08GY3</v>
          </cell>
        </row>
        <row r="110">
          <cell r="A110" t="str">
            <v>NCB135</v>
          </cell>
          <cell r="B110" t="str">
            <v>8.27% UNSEC RED SENR &amp; SUB NCONV NCUM BONDS SR 130</v>
          </cell>
          <cell r="C110" t="str">
            <v>INE020B08906</v>
          </cell>
          <cell r="D110" t="str">
            <v>INE020B08906</v>
          </cell>
        </row>
        <row r="111">
          <cell r="A111" t="str">
            <v>NCB136</v>
          </cell>
          <cell r="B111" t="str">
            <v>9.65% UNSEC NC SENIOR BONDS 2014-15 SERIES R-01-2024</v>
          </cell>
          <cell r="C111" t="str">
            <v>INE514E08DP1</v>
          </cell>
          <cell r="D111" t="str">
            <v>INE514E08DP1</v>
          </cell>
        </row>
        <row r="112">
          <cell r="A112" t="str">
            <v>NCB137</v>
          </cell>
          <cell r="B112" t="str">
            <v>8.45% UNSEC SUBOR NON CONV RED BASEL III BONDS SR-I</v>
          </cell>
          <cell r="C112" t="str">
            <v>INE654A08011</v>
          </cell>
          <cell r="D112" t="str">
            <v>INE654A08011</v>
          </cell>
        </row>
        <row r="113">
          <cell r="A113" t="str">
            <v>NCB138</v>
          </cell>
          <cell r="B113" t="str">
            <v>8.13% UNSEC RED SENIOR UNSUBORD NCONV BOND NAT DEB STRPPS SR-XXXII(A)</v>
          </cell>
          <cell r="C113" t="str">
            <v>INE206D08360</v>
          </cell>
          <cell r="D113" t="str">
            <v>INE206D08360</v>
          </cell>
        </row>
        <row r="114">
          <cell r="A114" t="str">
            <v>NCB139</v>
          </cell>
          <cell r="B114" t="str">
            <v>8.13% UNSEC RED NON CONV BONDS IN NAT OF DEB STRPPS SR-XXXII(B)</v>
          </cell>
          <cell r="C114" t="str">
            <v>INE206D08378</v>
          </cell>
          <cell r="D114" t="str">
            <v>INE206D08378</v>
          </cell>
        </row>
        <row r="115">
          <cell r="A115" t="str">
            <v>NCB140</v>
          </cell>
          <cell r="B115" t="str">
            <v>8.13% UNSEC RED NON CONV BONDSIN NAT OF STRPPS SR-XXXII(C)</v>
          </cell>
          <cell r="C115" t="str">
            <v>INE206D08386</v>
          </cell>
          <cell r="D115" t="str">
            <v>INE206D08386</v>
          </cell>
        </row>
        <row r="116">
          <cell r="A116" t="str">
            <v>NCB141</v>
          </cell>
          <cell r="B116" t="str">
            <v>8.13% UNSEC RED NON CONV BONDS IN NAT OF DEB STRPPS SR-XXXII(D)</v>
          </cell>
          <cell r="C116" t="str">
            <v>INE206D08394</v>
          </cell>
          <cell r="D116" t="str">
            <v>INE206D08394</v>
          </cell>
        </row>
        <row r="117">
          <cell r="A117" t="str">
            <v>NCB142</v>
          </cell>
          <cell r="B117" t="str">
            <v>8.13% UNSEC RED NON CONV BONDS IN NAT OF DEB STRPPS SR-XXXII(E)</v>
          </cell>
          <cell r="C117" t="str">
            <v>INE206D08402</v>
          </cell>
          <cell r="D117" t="str">
            <v>INE206D08402</v>
          </cell>
        </row>
        <row r="118">
          <cell r="A118" t="str">
            <v>NCB143</v>
          </cell>
          <cell r="B118" t="str">
            <v>8.12% UNSEC RED NON CONV SENIOR BONDS SR T 02 - 2031</v>
          </cell>
          <cell r="C118" t="str">
            <v>INE514E08FC4</v>
          </cell>
          <cell r="D118" t="str">
            <v>INE514E08FC4</v>
          </cell>
        </row>
        <row r="119">
          <cell r="A119" t="str">
            <v>NCB144</v>
          </cell>
          <cell r="B119" t="str">
            <v>8.02% UNSEC SENIOR RED NON CONV BONDS 16-17 SER T-01-2026</v>
          </cell>
          <cell r="C119" t="str">
            <v>INE514E08FB6</v>
          </cell>
          <cell r="D119" t="str">
            <v>INE514E08FB6</v>
          </cell>
        </row>
        <row r="120">
          <cell r="A120" t="str">
            <v>NCB145</v>
          </cell>
          <cell r="B120" t="str">
            <v>8.53% UNSEC RED SENIOR NON CONV TAX BONDS NAT DEB SER 137</v>
          </cell>
          <cell r="C120" t="str">
            <v>INE134E08HP9</v>
          </cell>
          <cell r="D120" t="str">
            <v>INE134E08HP9</v>
          </cell>
        </row>
        <row r="121">
          <cell r="A121" t="str">
            <v>NCD006</v>
          </cell>
          <cell r="B121" t="str">
            <v>9.60% UNSEC RED NC NON CUM DEB</v>
          </cell>
          <cell r="C121" t="str">
            <v>INE017A08136</v>
          </cell>
          <cell r="D121" t="str">
            <v>INE017A08136</v>
          </cell>
        </row>
        <row r="122">
          <cell r="A122" t="str">
            <v>NCD007</v>
          </cell>
          <cell r="B122" t="str">
            <v>10.25% UNSEC RED NCD TIER-II CAP II BONDS FY09-10</v>
          </cell>
          <cell r="C122" t="str">
            <v>INE976I08094</v>
          </cell>
          <cell r="D122" t="str">
            <v>INE976I08094</v>
          </cell>
        </row>
        <row r="123">
          <cell r="A123" t="str">
            <v>NCD018</v>
          </cell>
          <cell r="B123" t="str">
            <v>8.75%SEC RED NCD  PPD 180 TRANCHE 1</v>
          </cell>
          <cell r="C123" t="str">
            <v>INE002A07775</v>
          </cell>
          <cell r="D123" t="str">
            <v>INE002A07775</v>
          </cell>
        </row>
        <row r="124">
          <cell r="A124" t="str">
            <v>NCD020</v>
          </cell>
          <cell r="B124" t="str">
            <v>8.90% SEC NCONV RED DEB</v>
          </cell>
          <cell r="C124" t="str">
            <v>INE115A07932</v>
          </cell>
          <cell r="D124" t="str">
            <v>INE115A07932</v>
          </cell>
        </row>
        <row r="125">
          <cell r="A125" t="str">
            <v>NCD028</v>
          </cell>
          <cell r="B125" t="str">
            <v>8.90% SEC NCD SER 206-(H-010)</v>
          </cell>
          <cell r="C125" t="str">
            <v>INE001A07FT6</v>
          </cell>
          <cell r="D125" t="str">
            <v>INE001A07FT6</v>
          </cell>
        </row>
        <row r="126">
          <cell r="A126" t="str">
            <v>NCD029</v>
          </cell>
          <cell r="B126" t="str">
            <v>11% SEC NCD</v>
          </cell>
          <cell r="C126" t="str">
            <v>INE823G07045</v>
          </cell>
          <cell r="D126" t="str">
            <v>INE823G07045</v>
          </cell>
        </row>
        <row r="127">
          <cell r="A127" t="str">
            <v>NCD033</v>
          </cell>
          <cell r="B127" t="str">
            <v>9.3% UNSEC NC SUBOR LOWER TIER II BONDS</v>
          </cell>
          <cell r="C127" t="str">
            <v>INE528G08170</v>
          </cell>
          <cell r="D127" t="str">
            <v>INE528G08170</v>
          </cell>
        </row>
        <row r="128">
          <cell r="A128" t="str">
            <v>NCD036</v>
          </cell>
          <cell r="B128" t="str">
            <v>8.95% UNSEC RED NCONV TIER II SUB DEB SER III</v>
          </cell>
          <cell r="C128" t="str">
            <v>INE115A08336</v>
          </cell>
          <cell r="D128" t="str">
            <v>INE115A08336</v>
          </cell>
        </row>
        <row r="129">
          <cell r="A129" t="str">
            <v>NCD037</v>
          </cell>
          <cell r="B129" t="str">
            <v>9.65% UNSEC NC SUBOR TIER II BONDS NAT OF DEB</v>
          </cell>
          <cell r="C129" t="str">
            <v>INE528G08147</v>
          </cell>
          <cell r="D129" t="str">
            <v>INE528G08147</v>
          </cell>
        </row>
        <row r="130">
          <cell r="A130" t="str">
            <v>NCD042</v>
          </cell>
          <cell r="B130" t="str">
            <v>10.90% SEC NCD</v>
          </cell>
          <cell r="C130" t="str">
            <v>INE824B07333</v>
          </cell>
          <cell r="D130" t="str">
            <v>INE824B07333</v>
          </cell>
        </row>
        <row r="131">
          <cell r="A131" t="str">
            <v>NCD043</v>
          </cell>
          <cell r="B131" t="str">
            <v>11.00% UNSEC RED NCD SUB - DEBT</v>
          </cell>
          <cell r="C131" t="str">
            <v>INE721A08901</v>
          </cell>
          <cell r="D131" t="str">
            <v>INE721A08901</v>
          </cell>
        </row>
        <row r="132">
          <cell r="A132" t="str">
            <v>NCD047</v>
          </cell>
          <cell r="B132" t="str">
            <v>9.9% SEC RED NCD SER 175(F-017)</v>
          </cell>
          <cell r="C132" t="str">
            <v>INE001A07EM4</v>
          </cell>
          <cell r="D132" t="str">
            <v>INE001A07EM4</v>
          </cell>
        </row>
        <row r="133">
          <cell r="A133" t="str">
            <v>NCD053</v>
          </cell>
          <cell r="B133" t="str">
            <v>11% SEC NON CONV DEB</v>
          </cell>
          <cell r="C133" t="str">
            <v>INE823G07086</v>
          </cell>
          <cell r="D133" t="str">
            <v>INE823G07086</v>
          </cell>
        </row>
        <row r="134">
          <cell r="A134" t="str">
            <v>NCD058</v>
          </cell>
          <cell r="B134" t="str">
            <v>8.98% SECURED REDEEMABLE NCDS SER-209(H-013)</v>
          </cell>
          <cell r="C134" t="str">
            <v>INE001A07FW0</v>
          </cell>
          <cell r="D134" t="str">
            <v>INE001A07FW0</v>
          </cell>
        </row>
        <row r="135">
          <cell r="A135" t="str">
            <v>NCD059</v>
          </cell>
          <cell r="B135" t="str">
            <v>9.33% UNSEC RED NCD SER. IDFC BANK OBB 37/2011.</v>
          </cell>
          <cell r="C135" t="str">
            <v>INE092T08AP2</v>
          </cell>
          <cell r="D135" t="str">
            <v>INE092T08AP2</v>
          </cell>
        </row>
        <row r="136">
          <cell r="A136" t="str">
            <v>NCD060</v>
          </cell>
          <cell r="B136" t="str">
            <v>8.80% UNSEC RED NCD. SER IDFC BANK OBB 17/2011.</v>
          </cell>
          <cell r="C136" t="str">
            <v>INE092T08519</v>
          </cell>
          <cell r="D136" t="str">
            <v>INE092T08519</v>
          </cell>
        </row>
        <row r="137">
          <cell r="A137" t="str">
            <v>NCD062</v>
          </cell>
          <cell r="B137" t="str">
            <v>10% NCD</v>
          </cell>
          <cell r="C137" t="str">
            <v>INE202B08355</v>
          </cell>
          <cell r="D137" t="str">
            <v>INE202B08355</v>
          </cell>
        </row>
        <row r="138">
          <cell r="A138" t="str">
            <v>NCD067</v>
          </cell>
          <cell r="B138" t="str">
            <v>10.09% SEC RED NON CONV DEB SER-II</v>
          </cell>
          <cell r="C138" t="str">
            <v>INE883A07166</v>
          </cell>
          <cell r="D138" t="str">
            <v>INE883A07166</v>
          </cell>
        </row>
        <row r="139">
          <cell r="A139" t="str">
            <v>NCD069</v>
          </cell>
          <cell r="B139" t="str">
            <v>10.09% SEC RED NON CONV DEB SER-I</v>
          </cell>
          <cell r="C139" t="str">
            <v>INE883A07158</v>
          </cell>
          <cell r="D139" t="str">
            <v>INE883A07158</v>
          </cell>
        </row>
        <row r="140">
          <cell r="A140" t="str">
            <v>NCD070</v>
          </cell>
          <cell r="B140" t="str">
            <v>11% UNSEC RED NC SUB DEB SER-II(10-11)</v>
          </cell>
          <cell r="C140" t="str">
            <v>INE202B08371</v>
          </cell>
          <cell r="D140" t="str">
            <v>INE202B08371</v>
          </cell>
        </row>
        <row r="141">
          <cell r="A141" t="str">
            <v>NCD071</v>
          </cell>
          <cell r="B141" t="str">
            <v>RESET RATE UNSEC RED NC DEB</v>
          </cell>
          <cell r="C141" t="str">
            <v>INE628A08163</v>
          </cell>
          <cell r="D141" t="str">
            <v>INE628A08163</v>
          </cell>
        </row>
        <row r="142">
          <cell r="A142" t="str">
            <v>NCD073</v>
          </cell>
          <cell r="B142" t="str">
            <v>10.40% SEC RED NCD F SERIES B - NCD 193</v>
          </cell>
          <cell r="C142" t="str">
            <v>INE013A07NC1</v>
          </cell>
          <cell r="D142" t="str">
            <v>INE013A07NC1</v>
          </cell>
        </row>
        <row r="143">
          <cell r="A143" t="str">
            <v>NCD075</v>
          </cell>
          <cell r="B143" t="str">
            <v>11% SEC RED NCD</v>
          </cell>
          <cell r="C143" t="str">
            <v>INE202B07530</v>
          </cell>
          <cell r="D143" t="str">
            <v>INE202B07530</v>
          </cell>
        </row>
        <row r="144">
          <cell r="A144" t="str">
            <v>NCD076</v>
          </cell>
          <cell r="B144" t="str">
            <v>11% SEC RED NCD</v>
          </cell>
          <cell r="C144" t="str">
            <v>INE202B07555</v>
          </cell>
          <cell r="D144" t="str">
            <v>INE202B07555</v>
          </cell>
        </row>
        <row r="145">
          <cell r="A145" t="str">
            <v>NCD077</v>
          </cell>
          <cell r="B145" t="str">
            <v>9.41% UNSEC RED NON CONV NON CUM TAX BONDS SER-77A</v>
          </cell>
          <cell r="C145" t="str">
            <v>INE134E08DT0</v>
          </cell>
          <cell r="D145" t="str">
            <v>INE134E08DT0</v>
          </cell>
        </row>
        <row r="146">
          <cell r="A146" t="str">
            <v>NCD082</v>
          </cell>
          <cell r="B146" t="str">
            <v>9.97% SEC RED NCD 2011 SERIES VI</v>
          </cell>
          <cell r="C146" t="str">
            <v>INE871D07ML9</v>
          </cell>
          <cell r="D146" t="str">
            <v>INE871D07ML9</v>
          </cell>
        </row>
        <row r="147">
          <cell r="A147" t="str">
            <v>NCD083</v>
          </cell>
          <cell r="B147" t="str">
            <v>10.25% UNSEC RED NCD SER-PPD3</v>
          </cell>
          <cell r="C147" t="str">
            <v>INE657I08017</v>
          </cell>
          <cell r="D147" t="str">
            <v>INE657I08017</v>
          </cell>
        </row>
        <row r="148">
          <cell r="A148" t="str">
            <v>NCD084</v>
          </cell>
          <cell r="B148" t="str">
            <v>9.65% SEC RED NCDSER-I018</v>
          </cell>
          <cell r="C148" t="str">
            <v>INE001A07HG9</v>
          </cell>
          <cell r="D148" t="str">
            <v>INE001A07HG9</v>
          </cell>
        </row>
        <row r="149">
          <cell r="A149" t="str">
            <v>NCD089</v>
          </cell>
          <cell r="B149" t="str">
            <v>10.50% UNSEC RED NC SUBOR DEB SER UUU</v>
          </cell>
          <cell r="C149" t="str">
            <v>INE774D08KX2</v>
          </cell>
          <cell r="D149" t="str">
            <v>INE774D08KX2</v>
          </cell>
        </row>
        <row r="150">
          <cell r="A150" t="str">
            <v>NCD090</v>
          </cell>
          <cell r="B150" t="str">
            <v>11.25% SEC NCD</v>
          </cell>
          <cell r="C150" t="str">
            <v>INE538F07116</v>
          </cell>
          <cell r="D150" t="str">
            <v>INE538F07116</v>
          </cell>
        </row>
        <row r="151">
          <cell r="A151" t="str">
            <v>NCD091</v>
          </cell>
          <cell r="B151" t="str">
            <v>10.50% SEC NON CONV RED DEB</v>
          </cell>
          <cell r="C151" t="str">
            <v>INE721A07BX0</v>
          </cell>
          <cell r="D151" t="str">
            <v>INE721A07BX0</v>
          </cell>
        </row>
        <row r="152">
          <cell r="A152" t="str">
            <v>NCD092</v>
          </cell>
          <cell r="B152" t="str">
            <v>10.5% SEC RED NON CONV DEB RCAP F SER B-NCD 208</v>
          </cell>
          <cell r="C152" t="str">
            <v>INE013A07NY5</v>
          </cell>
          <cell r="D152" t="str">
            <v>INE013A07NY5</v>
          </cell>
        </row>
        <row r="153">
          <cell r="A153" t="str">
            <v>NCD093</v>
          </cell>
          <cell r="B153" t="str">
            <v>10.75% UNSEC SUBOR RED NCD TIER-II F SER T NCD-29</v>
          </cell>
          <cell r="C153" t="str">
            <v>INE013A08176</v>
          </cell>
          <cell r="D153" t="str">
            <v>INE013A08176</v>
          </cell>
        </row>
        <row r="154">
          <cell r="A154" t="str">
            <v>NCD094</v>
          </cell>
          <cell r="B154" t="str">
            <v>10.5% SEC RED NON CONV DEB SER - 5</v>
          </cell>
          <cell r="C154" t="str">
            <v>INE036A07104</v>
          </cell>
          <cell r="D154" t="str">
            <v>INE036A07104</v>
          </cell>
        </row>
        <row r="155">
          <cell r="A155" t="str">
            <v>NCD096</v>
          </cell>
          <cell r="B155" t="str">
            <v>10.4% SEC RED NCD RCAP F SERIES B - NCD 212</v>
          </cell>
          <cell r="C155" t="str">
            <v>INE013A07OK2</v>
          </cell>
          <cell r="D155" t="str">
            <v>INE013A07OK2</v>
          </cell>
        </row>
        <row r="156">
          <cell r="A156" t="str">
            <v>NCD097</v>
          </cell>
          <cell r="B156" t="str">
            <v>9.93% UNDEC RED NC TAXABLE DEB SER-J22</v>
          </cell>
          <cell r="C156" t="str">
            <v>INE660A08BH1</v>
          </cell>
          <cell r="D156" t="str">
            <v>INE660A08BH1</v>
          </cell>
        </row>
        <row r="157">
          <cell r="A157" t="str">
            <v>NCD098</v>
          </cell>
          <cell r="B157" t="str">
            <v>10.15% UNSEC RED NC TAXABLE DEB SER-K 23</v>
          </cell>
          <cell r="C157" t="str">
            <v>INE660A08BK5</v>
          </cell>
          <cell r="D157" t="str">
            <v>INE660A08BK5</v>
          </cell>
        </row>
        <row r="158">
          <cell r="A158" t="str">
            <v>NCD099</v>
          </cell>
          <cell r="B158" t="str">
            <v>9.87% UNSEC NCD</v>
          </cell>
          <cell r="C158" t="str">
            <v>INE895D08428</v>
          </cell>
          <cell r="D158" t="str">
            <v>INE895D08428</v>
          </cell>
        </row>
        <row r="159">
          <cell r="A159" t="str">
            <v>NCD101</v>
          </cell>
          <cell r="B159" t="str">
            <v>9.55% SEC LISTED RATED RED NCD SER-I (2012)</v>
          </cell>
          <cell r="C159" t="str">
            <v>INE038A07258</v>
          </cell>
          <cell r="D159" t="str">
            <v>INE038A07258</v>
          </cell>
        </row>
        <row r="160">
          <cell r="A160" t="str">
            <v>NCD102</v>
          </cell>
          <cell r="B160" t="str">
            <v>9.54% UNSEC UNLISTED REDEEMABLE NCD</v>
          </cell>
          <cell r="C160" t="str">
            <v>INE895D08436</v>
          </cell>
          <cell r="D160" t="str">
            <v>INE895D08436</v>
          </cell>
        </row>
        <row r="161">
          <cell r="A161" t="str">
            <v>NCD103</v>
          </cell>
          <cell r="B161" t="str">
            <v>10.75% SEC NCD- STRPP- SERIES-I (C)</v>
          </cell>
          <cell r="C161" t="str">
            <v>INE324A07070</v>
          </cell>
          <cell r="D161" t="str">
            <v>INE324A07070</v>
          </cell>
        </row>
        <row r="162">
          <cell r="A162" t="str">
            <v>NCD104</v>
          </cell>
          <cell r="B162" t="str">
            <v>11.45% UNSEC NCD SER-K4</v>
          </cell>
          <cell r="C162" t="str">
            <v>INE721A08AS0</v>
          </cell>
          <cell r="D162" t="str">
            <v>INE721A08AS0</v>
          </cell>
        </row>
        <row r="163">
          <cell r="A163" t="str">
            <v>NCD105</v>
          </cell>
          <cell r="B163" t="str">
            <v>11.15% SEC NCD SER-10</v>
          </cell>
          <cell r="C163" t="str">
            <v>INE036A07146</v>
          </cell>
          <cell r="D163" t="str">
            <v>INE036A07146</v>
          </cell>
        </row>
        <row r="164">
          <cell r="A164" t="str">
            <v>NCD106</v>
          </cell>
          <cell r="B164" t="str">
            <v>9.5% SEC NCD SR - I- 026</v>
          </cell>
          <cell r="C164" t="str">
            <v>INE001A07HO3</v>
          </cell>
          <cell r="D164" t="str">
            <v>INE001A07HO3</v>
          </cell>
        </row>
        <row r="165">
          <cell r="A165" t="str">
            <v>NCD108</v>
          </cell>
          <cell r="B165" t="str">
            <v>9.85%RATED UNSEC UNLISTED RED NCD</v>
          </cell>
          <cell r="C165" t="str">
            <v>INE895D08444</v>
          </cell>
          <cell r="D165" t="str">
            <v>INE895D08444</v>
          </cell>
        </row>
        <row r="166">
          <cell r="A166" t="str">
            <v>NCD110</v>
          </cell>
          <cell r="B166" t="str">
            <v>9.5% SEC NCD SER-J-002</v>
          </cell>
          <cell r="C166" t="str">
            <v>INE001A07II3</v>
          </cell>
          <cell r="D166" t="str">
            <v>INE001A07II3</v>
          </cell>
        </row>
        <row r="167">
          <cell r="A167" t="str">
            <v>NCD111</v>
          </cell>
          <cell r="B167" t="str">
            <v>10.3% SEC RED NON CONV DEB RCAP F SERIES B-NCD 225</v>
          </cell>
          <cell r="C167" t="str">
            <v>INE013A07PH5</v>
          </cell>
          <cell r="D167" t="str">
            <v>INE013A07PH5</v>
          </cell>
        </row>
        <row r="168">
          <cell r="A168" t="str">
            <v>NCD112</v>
          </cell>
          <cell r="B168" t="str">
            <v>9.9% SEC NCD SR-I 007</v>
          </cell>
          <cell r="C168" t="str">
            <v>INE001A07GV0</v>
          </cell>
          <cell r="D168" t="str">
            <v>INE001A07GV0</v>
          </cell>
        </row>
        <row r="169">
          <cell r="A169" t="str">
            <v>NCD114</v>
          </cell>
          <cell r="B169" t="str">
            <v>10% UNSEC RED NCD SERIES E 24-A</v>
          </cell>
          <cell r="C169" t="str">
            <v>INE155A08076</v>
          </cell>
          <cell r="D169" t="str">
            <v>INE155A08076</v>
          </cell>
        </row>
        <row r="170">
          <cell r="A170" t="str">
            <v>NCD115</v>
          </cell>
          <cell r="B170" t="str">
            <v>10.5% UNSEC RED NON CONV SUBOR DEB</v>
          </cell>
          <cell r="C170" t="str">
            <v>INE667F08087</v>
          </cell>
          <cell r="D170" t="str">
            <v>INE667F08087</v>
          </cell>
        </row>
        <row r="171">
          <cell r="A171" t="str">
            <v>NCD116</v>
          </cell>
          <cell r="B171" t="str">
            <v>11% SEC RED NCD</v>
          </cell>
          <cell r="C171" t="str">
            <v>INE202B07597</v>
          </cell>
          <cell r="D171" t="str">
            <v>INE202B07597</v>
          </cell>
        </row>
        <row r="172">
          <cell r="A172" t="str">
            <v>NCD117</v>
          </cell>
          <cell r="B172" t="str">
            <v>10.06% SEC RED NCD SER I</v>
          </cell>
          <cell r="C172" t="str">
            <v>INE981F07092</v>
          </cell>
          <cell r="D172" t="str">
            <v>INE981F07092</v>
          </cell>
        </row>
        <row r="173">
          <cell r="A173" t="str">
            <v>NCD118</v>
          </cell>
          <cell r="B173" t="str">
            <v>10.06% SEC RED NCD SER J</v>
          </cell>
          <cell r="C173" t="str">
            <v>INE981F07100</v>
          </cell>
          <cell r="D173" t="str">
            <v>INE981F07100</v>
          </cell>
        </row>
        <row r="174">
          <cell r="A174" t="str">
            <v>NCD119</v>
          </cell>
          <cell r="B174" t="str">
            <v>10.85% UNSEC NON CONV RED SUBOR DEB SER-L02</v>
          </cell>
          <cell r="C174" t="str">
            <v>INE721A08BE8</v>
          </cell>
          <cell r="D174" t="str">
            <v>INE721A08BE8</v>
          </cell>
        </row>
        <row r="175">
          <cell r="A175" t="str">
            <v>NCD120</v>
          </cell>
          <cell r="B175" t="str">
            <v>10.2% UNSEC RED NON CONV SUBOR BONDS SER I/1/1</v>
          </cell>
          <cell r="C175" t="str">
            <v>INE756I08017</v>
          </cell>
          <cell r="D175" t="str">
            <v>INE756I08017</v>
          </cell>
        </row>
        <row r="176">
          <cell r="A176" t="str">
            <v>NCD122</v>
          </cell>
          <cell r="B176" t="str">
            <v>11.15% SEC NCD SER-9</v>
          </cell>
          <cell r="C176" t="str">
            <v>INE036A07138</v>
          </cell>
          <cell r="D176" t="str">
            <v>INE036A07138</v>
          </cell>
        </row>
        <row r="177">
          <cell r="A177" t="str">
            <v>NCD123</v>
          </cell>
          <cell r="B177" t="str">
            <v>11.15% SEC RED NON CONV DEB</v>
          </cell>
          <cell r="C177" t="str">
            <v>INE202B07647</v>
          </cell>
          <cell r="D177" t="str">
            <v>INE202B07647</v>
          </cell>
        </row>
        <row r="178">
          <cell r="A178" t="str">
            <v>NCD124</v>
          </cell>
          <cell r="B178" t="str">
            <v>10.3% UNSEC RED NCD SR-L-19</v>
          </cell>
          <cell r="C178" t="str">
            <v>INE660A08BN9</v>
          </cell>
          <cell r="D178" t="str">
            <v>INE660A08BN9</v>
          </cell>
        </row>
        <row r="179">
          <cell r="A179" t="str">
            <v>NCD125</v>
          </cell>
          <cell r="B179" t="str">
            <v>10.15% SEC RED NCD RCAP F SERIES B - NCD 257</v>
          </cell>
          <cell r="C179" t="str">
            <v>INE013A07RN9</v>
          </cell>
          <cell r="D179" t="str">
            <v>INE013A07RN9</v>
          </cell>
        </row>
        <row r="180">
          <cell r="A180" t="str">
            <v>NCD126</v>
          </cell>
          <cell r="B180" t="str">
            <v>10.35% RATED TAX SEC RED NCD</v>
          </cell>
          <cell r="C180" t="str">
            <v>INE813H07010</v>
          </cell>
          <cell r="D180" t="str">
            <v>INE813H07010</v>
          </cell>
        </row>
        <row r="181">
          <cell r="A181" t="str">
            <v>NCD127</v>
          </cell>
          <cell r="B181" t="str">
            <v>9.90% UNSEC RED NC LOWER TIER II SUBOR BOND NAT DB</v>
          </cell>
          <cell r="C181" t="str">
            <v>INE528G08246</v>
          </cell>
          <cell r="D181" t="str">
            <v>INE528G08246</v>
          </cell>
        </row>
        <row r="182">
          <cell r="A182" t="str">
            <v>NCD128</v>
          </cell>
          <cell r="B182" t="str">
            <v>9.9% UNSEC RED NCD LOWER TIER II BOND IN DEBT</v>
          </cell>
          <cell r="C182" t="str">
            <v>INE528G08212</v>
          </cell>
          <cell r="D182" t="str">
            <v>INE528G08212</v>
          </cell>
        </row>
        <row r="183">
          <cell r="A183" t="str">
            <v>NCD129</v>
          </cell>
          <cell r="B183" t="str">
            <v>9.10% SEC RED NCD TRANCHE 5</v>
          </cell>
          <cell r="C183" t="str">
            <v>INE054O07058</v>
          </cell>
          <cell r="D183" t="str">
            <v>INE054O07058</v>
          </cell>
        </row>
        <row r="184">
          <cell r="A184" t="str">
            <v>NCD130</v>
          </cell>
          <cell r="B184" t="str">
            <v>9.5% SEC RED NCD SERIES J-022</v>
          </cell>
          <cell r="C184" t="str">
            <v>INE001A07JC4</v>
          </cell>
          <cell r="D184" t="str">
            <v>INE001A07JC4</v>
          </cell>
        </row>
        <row r="185">
          <cell r="A185" t="str">
            <v>NCD131</v>
          </cell>
          <cell r="B185" t="str">
            <v>9.55% SEC RED NCD SERIES II (2012)</v>
          </cell>
          <cell r="C185" t="str">
            <v>INE038A07266</v>
          </cell>
          <cell r="D185" t="str">
            <v>INE038A07266</v>
          </cell>
        </row>
        <row r="186">
          <cell r="A186" t="str">
            <v>NCD132</v>
          </cell>
          <cell r="B186" t="str">
            <v>9.70% SEC RED NCD SR-J 006</v>
          </cell>
          <cell r="C186" t="str">
            <v>INE001A07IM5</v>
          </cell>
          <cell r="D186" t="str">
            <v>INE001A07IM5</v>
          </cell>
        </row>
        <row r="187">
          <cell r="A187" t="str">
            <v>NCD133</v>
          </cell>
          <cell r="B187" t="str">
            <v>9.4% SEC RED NON CUM RED TAXABLE NCD</v>
          </cell>
          <cell r="C187" t="str">
            <v>INE268A07103</v>
          </cell>
          <cell r="D187" t="str">
            <v>INE268A07103</v>
          </cell>
        </row>
        <row r="188">
          <cell r="A188" t="str">
            <v>NCD135</v>
          </cell>
          <cell r="B188" t="str">
            <v>10.10% UNSEC RED NON CONV SUBORDINATED TIER II DEB</v>
          </cell>
          <cell r="C188" t="str">
            <v>INE238A08286</v>
          </cell>
          <cell r="D188" t="str">
            <v>INE238A08286</v>
          </cell>
        </row>
        <row r="189">
          <cell r="A189" t="str">
            <v>NCD136</v>
          </cell>
          <cell r="B189" t="str">
            <v>9.40% SEC UNLISTED RED NCD</v>
          </cell>
          <cell r="C189" t="str">
            <v>INE895D07354</v>
          </cell>
          <cell r="D189" t="str">
            <v>INE895D07354</v>
          </cell>
        </row>
        <row r="190">
          <cell r="A190" t="str">
            <v>NCD137</v>
          </cell>
          <cell r="B190" t="str">
            <v>10.5% SEC RED NCD STRPP-4</v>
          </cell>
          <cell r="C190" t="str">
            <v>INE742F07080</v>
          </cell>
          <cell r="D190" t="str">
            <v>INE742F07080</v>
          </cell>
        </row>
        <row r="191">
          <cell r="A191" t="str">
            <v>NCD138</v>
          </cell>
          <cell r="B191" t="str">
            <v>9.9% UNSEC RED NON CONV SUBOR BONDS TIER II SER 2</v>
          </cell>
          <cell r="C191" t="str">
            <v>INE166A08032</v>
          </cell>
          <cell r="D191" t="str">
            <v>INE166A08032</v>
          </cell>
        </row>
        <row r="192">
          <cell r="A192" t="str">
            <v>NCD139</v>
          </cell>
          <cell r="B192" t="str">
            <v>10.5%SEC RED  NCD</v>
          </cell>
          <cell r="C192" t="str">
            <v>INE894F07642</v>
          </cell>
          <cell r="D192" t="str">
            <v>INE894F07642</v>
          </cell>
        </row>
        <row r="193">
          <cell r="A193" t="str">
            <v>NCD140</v>
          </cell>
          <cell r="B193" t="str">
            <v>10.1% SEC NCD</v>
          </cell>
          <cell r="C193" t="str">
            <v>INE053A07174</v>
          </cell>
          <cell r="D193" t="str">
            <v>INE053A07174</v>
          </cell>
        </row>
        <row r="194">
          <cell r="A194" t="str">
            <v>NCD141</v>
          </cell>
          <cell r="B194" t="str">
            <v>10.3% UNSEC RED NON CONV SUBOR BONDS IN NAT DEB</v>
          </cell>
          <cell r="C194" t="str">
            <v>INE528G08196</v>
          </cell>
          <cell r="D194" t="str">
            <v>INE528G08196</v>
          </cell>
        </row>
        <row r="195">
          <cell r="A195" t="str">
            <v>NCD142</v>
          </cell>
          <cell r="B195" t="str">
            <v>9.15% UNSEC LOW TIER II RED SUB BOND SER DDE12LT2</v>
          </cell>
          <cell r="C195" t="str">
            <v>INE090A08SN3</v>
          </cell>
          <cell r="D195" t="str">
            <v>INE090A08SN3</v>
          </cell>
        </row>
        <row r="196">
          <cell r="A196" t="str">
            <v>NCD143</v>
          </cell>
          <cell r="B196" t="str">
            <v>9.10% UNSEC NC SUBOR BOND LOWER TIER II SR-3/12-13</v>
          </cell>
          <cell r="C196" t="str">
            <v>INE040A08336</v>
          </cell>
          <cell r="D196" t="str">
            <v>INE040A08336</v>
          </cell>
        </row>
        <row r="197">
          <cell r="A197" t="str">
            <v>NCD144</v>
          </cell>
          <cell r="B197" t="str">
            <v>9.15% UNSEC RED NC SUBOR LOWER TIER II DEB SER 21</v>
          </cell>
          <cell r="C197" t="str">
            <v>INE238A08344</v>
          </cell>
          <cell r="D197" t="str">
            <v>INE238A08344</v>
          </cell>
        </row>
        <row r="198">
          <cell r="A198" t="str">
            <v>NCD145</v>
          </cell>
          <cell r="B198" t="str">
            <v>10.1% SEC RED NCD SERIES RCAP LT-260</v>
          </cell>
          <cell r="C198" t="str">
            <v>INE013A07RT6</v>
          </cell>
          <cell r="D198" t="str">
            <v>INE013A07RT6</v>
          </cell>
        </row>
        <row r="199">
          <cell r="A199" t="str">
            <v>NCD146</v>
          </cell>
          <cell r="B199" t="str">
            <v>9.3% SEC RED NON CONV DEB SR-J-033</v>
          </cell>
          <cell r="C199" t="str">
            <v>INE001A07JN1</v>
          </cell>
          <cell r="D199" t="str">
            <v>INE001A07JN1</v>
          </cell>
        </row>
        <row r="200">
          <cell r="A200" t="str">
            <v>NCD147</v>
          </cell>
          <cell r="B200" t="str">
            <v>9% UNSEC RED LONG TERM BO IN NAT OF DB SER DMR13SB</v>
          </cell>
          <cell r="C200" t="str">
            <v>INE090A08SO1</v>
          </cell>
          <cell r="D200" t="str">
            <v>INE090A08SO1</v>
          </cell>
        </row>
        <row r="201">
          <cell r="A201" t="str">
            <v>NCD148</v>
          </cell>
          <cell r="B201" t="str">
            <v>10.00% SEC RED NCD</v>
          </cell>
          <cell r="C201" t="str">
            <v>INE148I07258</v>
          </cell>
          <cell r="D201" t="str">
            <v>INE148I07258</v>
          </cell>
        </row>
        <row r="202">
          <cell r="A202" t="str">
            <v>NCD149</v>
          </cell>
          <cell r="B202" t="str">
            <v>10.35% SEC RED NCD SR - 2A</v>
          </cell>
          <cell r="C202" t="str">
            <v>INE813H07051</v>
          </cell>
          <cell r="D202" t="str">
            <v>INE813H07051</v>
          </cell>
        </row>
        <row r="203">
          <cell r="A203" t="str">
            <v>NCD150</v>
          </cell>
          <cell r="B203" t="str">
            <v>10.35% SEC RED NCD SR - 2B</v>
          </cell>
          <cell r="C203" t="str">
            <v>INE813H07069</v>
          </cell>
          <cell r="D203" t="str">
            <v>INE813H07069</v>
          </cell>
        </row>
        <row r="204">
          <cell r="A204" t="str">
            <v>NCD151</v>
          </cell>
          <cell r="B204" t="str">
            <v>10.35% SEC RED NCD SR - 2C</v>
          </cell>
          <cell r="C204" t="str">
            <v>INE813H07077</v>
          </cell>
          <cell r="D204" t="str">
            <v>INE813H07077</v>
          </cell>
        </row>
        <row r="205">
          <cell r="A205" t="str">
            <v>NCD153</v>
          </cell>
          <cell r="B205" t="str">
            <v>9.40% SEC RED NCD TCFSL 'A' FY 2013-14 OPT I</v>
          </cell>
          <cell r="C205" t="str">
            <v>INE306N07666</v>
          </cell>
          <cell r="D205" t="str">
            <v>INE306N07666</v>
          </cell>
        </row>
        <row r="206">
          <cell r="A206" t="str">
            <v>NCD154</v>
          </cell>
          <cell r="B206" t="str">
            <v>9.25% SEC RED NCD SERIES AM2013 OPTION I</v>
          </cell>
          <cell r="C206" t="str">
            <v>INE774D07JG1</v>
          </cell>
          <cell r="D206" t="str">
            <v>INE774D07JG1</v>
          </cell>
        </row>
        <row r="207">
          <cell r="A207" t="str">
            <v>NCD156</v>
          </cell>
          <cell r="B207" t="str">
            <v>9.25% SEC RED NON CONV DEB</v>
          </cell>
          <cell r="C207" t="str">
            <v>INE296A07898</v>
          </cell>
          <cell r="D207" t="str">
            <v>INE296A07898</v>
          </cell>
        </row>
        <row r="208">
          <cell r="A208" t="str">
            <v>NCD157</v>
          </cell>
          <cell r="B208" t="str">
            <v>9.3% SEC RED NCD</v>
          </cell>
          <cell r="C208" t="str">
            <v>INE667F07BJ3</v>
          </cell>
          <cell r="D208" t="str">
            <v>INE667F07BJ3</v>
          </cell>
        </row>
        <row r="209">
          <cell r="A209" t="str">
            <v>NCD158</v>
          </cell>
          <cell r="B209" t="str">
            <v>8.85% RATED UNSEC UNLISTED RED NCDS</v>
          </cell>
          <cell r="C209" t="str">
            <v>INE895D08550</v>
          </cell>
          <cell r="D209" t="str">
            <v>INE895D08550</v>
          </cell>
        </row>
        <row r="210">
          <cell r="A210" t="str">
            <v>NCD159</v>
          </cell>
          <cell r="B210" t="str">
            <v>9% UNSEC RED NCD SERIES 30</v>
          </cell>
          <cell r="C210" t="str">
            <v>INE069A08046</v>
          </cell>
          <cell r="D210" t="str">
            <v>INE069A08046</v>
          </cell>
        </row>
        <row r="211">
          <cell r="A211" t="str">
            <v>NCD160</v>
          </cell>
          <cell r="B211" t="str">
            <v>10.5% SEC RED NCD</v>
          </cell>
          <cell r="C211" t="str">
            <v>INE148I07118</v>
          </cell>
          <cell r="D211" t="str">
            <v>INE148I07118</v>
          </cell>
        </row>
        <row r="212">
          <cell r="A212" t="str">
            <v>NCD161</v>
          </cell>
          <cell r="B212" t="str">
            <v>7.98% UNSEC RED NCD. SER IDFC BANK OBB 07/2014.</v>
          </cell>
          <cell r="C212" t="str">
            <v>INE092T08808</v>
          </cell>
          <cell r="D212" t="str">
            <v>INE092T08808</v>
          </cell>
        </row>
        <row r="213">
          <cell r="A213" t="str">
            <v>NCD162</v>
          </cell>
          <cell r="B213" t="str">
            <v>9.4% SEC NC NON CUM SENIOR RED TAX DEB</v>
          </cell>
          <cell r="C213" t="str">
            <v>INE268A07111</v>
          </cell>
          <cell r="D213" t="str">
            <v>INE268A07111</v>
          </cell>
        </row>
        <row r="214">
          <cell r="A214" t="str">
            <v>NCD163</v>
          </cell>
          <cell r="B214" t="str">
            <v>9.24% SEC NON CONV NON CUM RED TAX DEB</v>
          </cell>
          <cell r="C214" t="str">
            <v>INE268A07137</v>
          </cell>
          <cell r="D214" t="str">
            <v>INE268A07137</v>
          </cell>
        </row>
        <row r="215">
          <cell r="A215" t="str">
            <v>NCD164</v>
          </cell>
          <cell r="B215" t="str">
            <v>9.25% SEC RED NCD SR-K-018</v>
          </cell>
          <cell r="C215" t="str">
            <v>INE001A07KO7</v>
          </cell>
          <cell r="D215" t="str">
            <v>INE001A07KO7</v>
          </cell>
        </row>
        <row r="216">
          <cell r="A216" t="str">
            <v>NCD165</v>
          </cell>
          <cell r="B216" t="str">
            <v>8.58% SEC RED NCDS SR--K-039</v>
          </cell>
          <cell r="C216" t="str">
            <v>INE001A07LJ5</v>
          </cell>
          <cell r="D216" t="str">
            <v>INE001A07LJ5</v>
          </cell>
        </row>
        <row r="217">
          <cell r="A217" t="str">
            <v>NCD166</v>
          </cell>
          <cell r="B217" t="str">
            <v>9.20% SEC RED NCD SER K-022</v>
          </cell>
          <cell r="C217" t="str">
            <v>INE001A07KS8</v>
          </cell>
          <cell r="D217" t="str">
            <v>INE001A07KS8</v>
          </cell>
        </row>
        <row r="218">
          <cell r="A218" t="str">
            <v>NCD167</v>
          </cell>
          <cell r="B218" t="str">
            <v>8.5% SEC RED NCD SERIES K-041</v>
          </cell>
          <cell r="C218" t="str">
            <v>INE001A07LL1</v>
          </cell>
          <cell r="D218" t="str">
            <v>INE001A07LL1</v>
          </cell>
        </row>
        <row r="219">
          <cell r="A219" t="str">
            <v>NCD168</v>
          </cell>
          <cell r="B219" t="str">
            <v>9.10% SEC NON CUM RED TAXABLE NCD</v>
          </cell>
          <cell r="C219" t="str">
            <v>INE268A07145</v>
          </cell>
          <cell r="D219" t="str">
            <v>INE268A07145</v>
          </cell>
        </row>
        <row r="220">
          <cell r="A220" t="str">
            <v>NCD169</v>
          </cell>
          <cell r="B220" t="str">
            <v>8.85% UNSEC RED NCD</v>
          </cell>
          <cell r="C220" t="str">
            <v>INE895D08568</v>
          </cell>
          <cell r="D220" t="str">
            <v>INE895D08568</v>
          </cell>
        </row>
        <row r="221">
          <cell r="A221" t="str">
            <v>NCD170</v>
          </cell>
          <cell r="B221" t="str">
            <v>8.32% UNSEC RED NCD</v>
          </cell>
          <cell r="C221" t="str">
            <v>INE895D08576</v>
          </cell>
          <cell r="D221" t="str">
            <v>INE895D08576</v>
          </cell>
        </row>
        <row r="222">
          <cell r="A222" t="str">
            <v>NCD172</v>
          </cell>
          <cell r="B222" t="str">
            <v>11% SEC RED NCD SER 2013 -I - C</v>
          </cell>
          <cell r="C222" t="str">
            <v>INE871D07MZ9</v>
          </cell>
          <cell r="D222" t="str">
            <v>INE871D07MZ9</v>
          </cell>
        </row>
        <row r="223">
          <cell r="A223" t="str">
            <v>NCD173</v>
          </cell>
          <cell r="B223" t="str">
            <v>9.71% SEC UNLISTED RED NCD SERIES III</v>
          </cell>
          <cell r="C223" t="str">
            <v>INE895D07370</v>
          </cell>
          <cell r="D223" t="str">
            <v>INE895D07370</v>
          </cell>
        </row>
        <row r="224">
          <cell r="A224" t="str">
            <v>NCD174</v>
          </cell>
          <cell r="B224" t="str">
            <v>9.74% SEC UNLISTED RED NCD</v>
          </cell>
          <cell r="C224" t="str">
            <v>INE895D07396</v>
          </cell>
          <cell r="D224" t="str">
            <v>INE895D07396</v>
          </cell>
        </row>
        <row r="225">
          <cell r="A225" t="str">
            <v>NCD175</v>
          </cell>
          <cell r="B225" t="str">
            <v>8.77% SEC NCD SR-G</v>
          </cell>
          <cell r="C225" t="str">
            <v>INE094A07053</v>
          </cell>
          <cell r="D225" t="str">
            <v>INE094A07053</v>
          </cell>
        </row>
        <row r="226">
          <cell r="A226" t="str">
            <v>NCD176</v>
          </cell>
          <cell r="B226" t="str">
            <v>9.9% RATED SEC UNLISTED RED NCD</v>
          </cell>
          <cell r="C226" t="str">
            <v>INE895D07446</v>
          </cell>
          <cell r="D226" t="str">
            <v>INE895D07446</v>
          </cell>
        </row>
        <row r="227">
          <cell r="A227" t="str">
            <v>NCD177</v>
          </cell>
          <cell r="B227" t="str">
            <v>9.68% UNSE NCD SER IDFC BANK OBB 11/2014.</v>
          </cell>
          <cell r="C227" t="str">
            <v>INE092T08AU2</v>
          </cell>
          <cell r="D227" t="str">
            <v>INE092T08AU2</v>
          </cell>
        </row>
        <row r="228">
          <cell r="A228" t="str">
            <v>NCD178</v>
          </cell>
          <cell r="B228" t="str">
            <v>11.15% SEC RED NCD SER 164 (F-006)</v>
          </cell>
          <cell r="C228" t="str">
            <v>INE001A07EB7</v>
          </cell>
          <cell r="D228" t="str">
            <v>INE001A07EB7</v>
          </cell>
        </row>
        <row r="229">
          <cell r="A229" t="str">
            <v>NCD179</v>
          </cell>
          <cell r="B229" t="str">
            <v>9.50% UNSEC RED NCD. SER IDFC BANK OBB 03/2015 OPTION I.</v>
          </cell>
          <cell r="C229" t="str">
            <v>INE092T08AT4</v>
          </cell>
          <cell r="D229" t="str">
            <v>INE092T08AT4</v>
          </cell>
        </row>
        <row r="230">
          <cell r="A230" t="str">
            <v>NCD180</v>
          </cell>
          <cell r="B230" t="str">
            <v>9.44% SEC RED NCD</v>
          </cell>
          <cell r="C230" t="str">
            <v>INE895D07453</v>
          </cell>
          <cell r="D230" t="str">
            <v>INE895D07453</v>
          </cell>
        </row>
        <row r="231">
          <cell r="A231" t="str">
            <v>NCD182</v>
          </cell>
          <cell r="B231" t="str">
            <v>9.18% UNSEC RED NCD. SER IDFC BANK OBB 4/2015.</v>
          </cell>
          <cell r="C231" t="str">
            <v>INE092T08AW8</v>
          </cell>
          <cell r="D231" t="str">
            <v>INE092T08AW8</v>
          </cell>
        </row>
        <row r="232">
          <cell r="A232" t="str">
            <v>NCD183</v>
          </cell>
          <cell r="B232" t="str">
            <v>9.25% RATED SEC UNLISTED RED NCD</v>
          </cell>
          <cell r="C232" t="str">
            <v>INE895D07479</v>
          </cell>
          <cell r="D232" t="str">
            <v>INE895D07479</v>
          </cell>
        </row>
        <row r="233">
          <cell r="A233" t="str">
            <v>NCD184</v>
          </cell>
          <cell r="B233" t="str">
            <v>9.30% RATED SEC UNLISTED RED NCD</v>
          </cell>
          <cell r="C233" t="str">
            <v>INE895D07487</v>
          </cell>
          <cell r="D233" t="str">
            <v>INE895D07487</v>
          </cell>
        </row>
        <row r="234">
          <cell r="A234" t="str">
            <v>NCD185</v>
          </cell>
          <cell r="B234" t="str">
            <v>9.9% SEC RED NCD SERIES 28</v>
          </cell>
          <cell r="C234" t="str">
            <v>INE535H07431</v>
          </cell>
          <cell r="D234" t="str">
            <v>INE535H07431</v>
          </cell>
        </row>
        <row r="235">
          <cell r="A235" t="str">
            <v>NCD186</v>
          </cell>
          <cell r="B235" t="str">
            <v>9.24% SEC RED SENIOR NCD SERIES M - 009</v>
          </cell>
          <cell r="C235" t="str">
            <v>INE001A07MS4</v>
          </cell>
          <cell r="D235" t="str">
            <v>INE001A07MS4</v>
          </cell>
        </row>
        <row r="236">
          <cell r="A236" t="str">
            <v>NCD188</v>
          </cell>
          <cell r="B236" t="str">
            <v>9.5% SEC RED NCD SR-J-008</v>
          </cell>
          <cell r="C236" t="str">
            <v>INE001A07IO1</v>
          </cell>
          <cell r="D236" t="str">
            <v>INE001A07IO1</v>
          </cell>
        </row>
        <row r="237">
          <cell r="A237" t="str">
            <v>NCD189</v>
          </cell>
          <cell r="B237" t="str">
            <v>9.50% SEC RED SENIOR NCD SERIES I</v>
          </cell>
          <cell r="C237" t="str">
            <v>INE121H07AB6</v>
          </cell>
          <cell r="D237" t="str">
            <v>INE121H07AB6</v>
          </cell>
        </row>
        <row r="238">
          <cell r="A238" t="str">
            <v>NCD191</v>
          </cell>
          <cell r="B238" t="str">
            <v>9.65% SEC RED NCD SERIES ABFL NCD L FY 2014-15</v>
          </cell>
          <cell r="C238" t="str">
            <v>INE860H07540</v>
          </cell>
          <cell r="D238" t="str">
            <v>INE860H07540</v>
          </cell>
        </row>
        <row r="239">
          <cell r="A239" t="str">
            <v>NCD193</v>
          </cell>
          <cell r="B239" t="str">
            <v>9.65% SEC RED SENIOR NCD SERIES 3(TAXABLE)</v>
          </cell>
          <cell r="C239" t="str">
            <v>INE667F07DT8</v>
          </cell>
          <cell r="D239" t="str">
            <v>INE667F07DT8</v>
          </cell>
        </row>
        <row r="240">
          <cell r="A240" t="str">
            <v>NCD194</v>
          </cell>
          <cell r="B240" t="str">
            <v>9.60% SEC RED NCD SERIES N15</v>
          </cell>
          <cell r="C240" t="str">
            <v>INE660A07KW3</v>
          </cell>
          <cell r="D240" t="str">
            <v>INE660A07KW3</v>
          </cell>
        </row>
        <row r="241">
          <cell r="A241" t="str">
            <v>NCD196</v>
          </cell>
          <cell r="B241" t="str">
            <v>9.56% SEC RED SENIOR NCD SR 2014 A/1/41</v>
          </cell>
          <cell r="C241" t="str">
            <v>INE756I07423</v>
          </cell>
          <cell r="D241" t="str">
            <v>INE756I07423</v>
          </cell>
        </row>
        <row r="242">
          <cell r="A242" t="str">
            <v>NCD197</v>
          </cell>
          <cell r="B242" t="str">
            <v>9.15% UNSEC SENIR RED LONG TRM BOND SERIES DAU14LB</v>
          </cell>
          <cell r="C242" t="str">
            <v>INE090A08TN1</v>
          </cell>
          <cell r="D242" t="str">
            <v>INE090A08TN1</v>
          </cell>
        </row>
        <row r="243">
          <cell r="A243" t="str">
            <v>NCD198</v>
          </cell>
          <cell r="B243" t="str">
            <v>9.66% SEC RED SENIOR NCD OPTION I</v>
          </cell>
          <cell r="C243" t="str">
            <v>INE296A07BH6</v>
          </cell>
          <cell r="D243" t="str">
            <v>INE296A07BH6</v>
          </cell>
        </row>
        <row r="244">
          <cell r="A244" t="str">
            <v>NCD199</v>
          </cell>
          <cell r="B244" t="str">
            <v>9.55% SEC RED SENIOR NCD SERIES 2013-II-D</v>
          </cell>
          <cell r="C244" t="str">
            <v>INE871D07NJ1</v>
          </cell>
          <cell r="D244" t="str">
            <v>INE871D07NJ1</v>
          </cell>
        </row>
        <row r="245">
          <cell r="A245" t="str">
            <v>NCD201</v>
          </cell>
          <cell r="B245" t="str">
            <v>9.36% UNSEC RED NCD. SER IDFC BANK OBB 06/2015.</v>
          </cell>
          <cell r="C245" t="str">
            <v>INE092T08BO3</v>
          </cell>
          <cell r="D245" t="str">
            <v>INE092T08BO3</v>
          </cell>
        </row>
        <row r="246">
          <cell r="A246" t="str">
            <v>NCD202</v>
          </cell>
          <cell r="B246" t="str">
            <v>RESET RATE SEC RED SENIOR TAXABLE NCDS</v>
          </cell>
          <cell r="C246" t="str">
            <v>INE437A07104</v>
          </cell>
          <cell r="D246" t="str">
            <v>INE437A07104</v>
          </cell>
        </row>
        <row r="247">
          <cell r="A247" t="str">
            <v>NCD203</v>
          </cell>
          <cell r="B247" t="str">
            <v>10.2% UNSEC RED NON CONV SUB LOWER TIER II BOND</v>
          </cell>
          <cell r="C247" t="str">
            <v>INE528G08204</v>
          </cell>
          <cell r="D247" t="str">
            <v>INE528G08204</v>
          </cell>
        </row>
        <row r="248">
          <cell r="A248" t="str">
            <v>NCD204</v>
          </cell>
          <cell r="B248" t="str">
            <v>9.25% UNSEC RED SENIOR BOND IN NAT DEB SER DSP14LB</v>
          </cell>
          <cell r="C248" t="str">
            <v>INE090A08TO9</v>
          </cell>
          <cell r="D248" t="str">
            <v>INE090A08TO9</v>
          </cell>
        </row>
        <row r="249">
          <cell r="A249" t="str">
            <v>NCD205</v>
          </cell>
          <cell r="B249" t="str">
            <v>9.40% SENIOR SEC RED NCD SERIES M - 016</v>
          </cell>
          <cell r="C249" t="str">
            <v>INE001A07MZ9</v>
          </cell>
          <cell r="D249" t="str">
            <v>INE001A07MZ9</v>
          </cell>
        </row>
        <row r="250">
          <cell r="A250" t="str">
            <v>NCD206</v>
          </cell>
          <cell r="B250" t="str">
            <v>9.7%SEC RED SENIOR NCD SER SEPTEMBER 2014 215- 217</v>
          </cell>
          <cell r="C250" t="str">
            <v>INE667F07EA6</v>
          </cell>
          <cell r="D250" t="str">
            <v>INE667F07EA6</v>
          </cell>
        </row>
        <row r="251">
          <cell r="A251" t="str">
            <v>NCD207</v>
          </cell>
          <cell r="B251" t="str">
            <v>9.38% UNSEC RED NCD. SER IDFC BANK OBB 07/2015.</v>
          </cell>
          <cell r="C251" t="str">
            <v>INE092T08BP0</v>
          </cell>
          <cell r="D251" t="str">
            <v>INE092T08BP0</v>
          </cell>
        </row>
        <row r="252">
          <cell r="A252" t="str">
            <v>NCD208</v>
          </cell>
          <cell r="B252" t="str">
            <v>9.70% SEC RED SENIOR NCD SERIES SEPTEMBER 2014-225</v>
          </cell>
          <cell r="C252" t="str">
            <v>INE667F07EI9</v>
          </cell>
          <cell r="D252" t="str">
            <v>INE667F07EI9</v>
          </cell>
        </row>
        <row r="253">
          <cell r="A253" t="str">
            <v>NCD209</v>
          </cell>
          <cell r="B253" t="str">
            <v>10.15% UNSEC SUBOR RED NCD TIER II SER 'A' 14-15</v>
          </cell>
          <cell r="C253" t="str">
            <v>INE033L08171</v>
          </cell>
          <cell r="D253" t="str">
            <v>INE033L08171</v>
          </cell>
        </row>
        <row r="254">
          <cell r="A254" t="str">
            <v>NCD210</v>
          </cell>
          <cell r="B254" t="str">
            <v>9.85% SEC RED NCD SERIES 29A-I</v>
          </cell>
          <cell r="C254" t="str">
            <v>INE535H07449</v>
          </cell>
          <cell r="D254" t="str">
            <v>INE535H07449</v>
          </cell>
        </row>
        <row r="255">
          <cell r="A255" t="str">
            <v>NCD211</v>
          </cell>
          <cell r="B255" t="str">
            <v>9.60% UNSEC RED SUBORDINATED NCD SERIES SD - 8</v>
          </cell>
          <cell r="C255" t="str">
            <v>INE001A08361</v>
          </cell>
          <cell r="D255" t="str">
            <v>INE001A08361</v>
          </cell>
        </row>
        <row r="256">
          <cell r="A256" t="str">
            <v>NCD212</v>
          </cell>
          <cell r="B256" t="str">
            <v>9.6% SEC SENIOR RED TCHFL NCD 'G' FY 2014-15</v>
          </cell>
          <cell r="C256" t="str">
            <v>INE033L07AF6</v>
          </cell>
          <cell r="D256" t="str">
            <v>INE033L07AF6</v>
          </cell>
        </row>
        <row r="257">
          <cell r="A257" t="str">
            <v>NCD213</v>
          </cell>
          <cell r="B257" t="str">
            <v>9.36% SEC RED SENIOR NON CUM NCD SERIES II</v>
          </cell>
          <cell r="C257" t="str">
            <v>INE205A07022</v>
          </cell>
          <cell r="D257" t="str">
            <v>INE205A07022</v>
          </cell>
        </row>
        <row r="258">
          <cell r="A258" t="str">
            <v>NCD214</v>
          </cell>
          <cell r="B258" t="str">
            <v>9.35% UNSEC RED PARI PASSU NCD SR-E-26</v>
          </cell>
          <cell r="C258" t="str">
            <v>INE155A08241</v>
          </cell>
          <cell r="D258" t="str">
            <v>INE155A08241</v>
          </cell>
        </row>
        <row r="259">
          <cell r="A259" t="str">
            <v>NCD215</v>
          </cell>
          <cell r="B259" t="str">
            <v>8.85% SENIOR UNSEC RED NON CONV DEB SERIES 1</v>
          </cell>
          <cell r="C259" t="str">
            <v>INE238A08351</v>
          </cell>
          <cell r="D259" t="str">
            <v>INE238A08351</v>
          </cell>
        </row>
        <row r="260">
          <cell r="A260" t="str">
            <v>NCD216</v>
          </cell>
          <cell r="B260" t="str">
            <v>9.95% SEC RED SENIOR NCD SERIES PPD 14 - 15 C3</v>
          </cell>
          <cell r="C260" t="str">
            <v>INE721A07IS5</v>
          </cell>
          <cell r="D260" t="str">
            <v>INE721A07IS5</v>
          </cell>
        </row>
        <row r="261">
          <cell r="A261" t="str">
            <v>NCD217</v>
          </cell>
          <cell r="B261" t="str">
            <v>9.22% SEC RED SENR NCD SER TCHFL NCD R FY 2014-15</v>
          </cell>
          <cell r="C261" t="str">
            <v>INE033L07AU5</v>
          </cell>
          <cell r="D261" t="str">
            <v>INE033L07AU5</v>
          </cell>
        </row>
        <row r="262">
          <cell r="A262" t="str">
            <v>NCD218</v>
          </cell>
          <cell r="B262" t="str">
            <v>9.45% UNSEC RED NON CONV SUBOR DEB SER SUBDEBT 10</v>
          </cell>
          <cell r="C262" t="str">
            <v>INE667F08129</v>
          </cell>
          <cell r="D262" t="str">
            <v>INE667F08129</v>
          </cell>
        </row>
        <row r="263">
          <cell r="A263" t="str">
            <v>NCD219</v>
          </cell>
          <cell r="B263" t="str">
            <v>8.72% SEN UNSEC RED LONG TERM BODS IN NAT NCDTRN I</v>
          </cell>
          <cell r="C263" t="str">
            <v>INE237A08924</v>
          </cell>
          <cell r="D263" t="str">
            <v>INE237A08924</v>
          </cell>
        </row>
        <row r="264">
          <cell r="A264" t="str">
            <v>NCD220</v>
          </cell>
          <cell r="B264" t="str">
            <v>9.05% SEC RED SENIOR NCD SER NCD V FY 2014-15</v>
          </cell>
          <cell r="C264" t="str">
            <v>INE033L07AZ4</v>
          </cell>
          <cell r="D264" t="str">
            <v>INE033L07AZ4</v>
          </cell>
        </row>
        <row r="265">
          <cell r="A265" t="str">
            <v>NCD221</v>
          </cell>
          <cell r="B265" t="str">
            <v>9% UNSEC RED NCD SERIES - PPD5 OPTION 2</v>
          </cell>
          <cell r="C265" t="str">
            <v>INE110L08060</v>
          </cell>
          <cell r="D265" t="str">
            <v>INE110L08060</v>
          </cell>
        </row>
        <row r="266">
          <cell r="A266" t="str">
            <v>NCD222</v>
          </cell>
          <cell r="B266" t="str">
            <v>9.39% SEC RED SENIOR NCD TRANCHE 225 OPTION 2</v>
          </cell>
          <cell r="C266" t="str">
            <v>INE115A07FP2</v>
          </cell>
          <cell r="D266" t="str">
            <v>INE115A07FP2</v>
          </cell>
        </row>
        <row r="267">
          <cell r="A267" t="str">
            <v>NCD223</v>
          </cell>
          <cell r="B267" t="str">
            <v>8.85% SENIOR UNSEC RED LONG TERM BONDS SER I</v>
          </cell>
          <cell r="C267" t="str">
            <v>INE528G08279</v>
          </cell>
          <cell r="D267" t="str">
            <v>INE528G08279</v>
          </cell>
        </row>
        <row r="268">
          <cell r="A268" t="str">
            <v>NCD224</v>
          </cell>
          <cell r="B268" t="str">
            <v>9.24% SEC RED SENIOR NCD TRANCHE 229 OPTION II</v>
          </cell>
          <cell r="C268" t="str">
            <v>INE115A07FW8</v>
          </cell>
          <cell r="D268" t="str">
            <v>INE115A07FW8</v>
          </cell>
        </row>
        <row r="269">
          <cell r="A269" t="str">
            <v>NCD225</v>
          </cell>
          <cell r="B269" t="str">
            <v>9.25% UNSEC RED NCD SER 11</v>
          </cell>
          <cell r="C269" t="str">
            <v>INE667F08137</v>
          </cell>
          <cell r="D269" t="str">
            <v>INE667F08137</v>
          </cell>
        </row>
        <row r="270">
          <cell r="A270" t="str">
            <v>NCD226</v>
          </cell>
          <cell r="B270" t="str">
            <v>8.94% UNSEC RED NC SUBORD BOND CFHL UNCD 2014 SR 1</v>
          </cell>
          <cell r="C270" t="str">
            <v>INE477A08025</v>
          </cell>
          <cell r="D270" t="str">
            <v>INE477A08025</v>
          </cell>
        </row>
        <row r="271">
          <cell r="A271" t="str">
            <v>NCD227</v>
          </cell>
          <cell r="B271" t="str">
            <v>8.49% SEC NON CUM NC RED TAXABLE BONUS DEB SR 54</v>
          </cell>
          <cell r="C271" t="str">
            <v>INE733E07JP6</v>
          </cell>
          <cell r="D271" t="str">
            <v>INE733E07JP6</v>
          </cell>
        </row>
        <row r="272">
          <cell r="A272" t="str">
            <v>NCD228</v>
          </cell>
          <cell r="B272" t="str">
            <v>8.45% SENIOR UNSEC RED BONDS TR II MAR 2022</v>
          </cell>
          <cell r="C272" t="str">
            <v>INE237A08932</v>
          </cell>
          <cell r="D272" t="str">
            <v>INE237A08932</v>
          </cell>
        </row>
        <row r="273">
          <cell r="A273" t="str">
            <v>NCD229</v>
          </cell>
          <cell r="B273" t="str">
            <v>8.95% SEC NCD SER-208(H-012)</v>
          </cell>
          <cell r="C273" t="str">
            <v>INE001A07FV2</v>
          </cell>
          <cell r="D273" t="str">
            <v>INE001A07FV2</v>
          </cell>
        </row>
        <row r="274">
          <cell r="A274" t="str">
            <v>NCD230</v>
          </cell>
          <cell r="B274" t="str">
            <v>9.17% UNSEC RED NCD. SER IDFC BANK OBB 10/2015.</v>
          </cell>
          <cell r="C274" t="str">
            <v>INE092T08BQ8</v>
          </cell>
          <cell r="D274" t="str">
            <v>INE092T08BQ8</v>
          </cell>
        </row>
        <row r="275">
          <cell r="A275" t="str">
            <v>NCD231</v>
          </cell>
          <cell r="B275" t="str">
            <v>9.34% SEC RED SENIOR NCD SERIES M - 018</v>
          </cell>
          <cell r="C275" t="str">
            <v>INE001A07NB8</v>
          </cell>
          <cell r="D275" t="str">
            <v>INE001A07NB8</v>
          </cell>
        </row>
        <row r="276">
          <cell r="A276" t="str">
            <v>NCD232</v>
          </cell>
          <cell r="B276" t="str">
            <v>8.64% UNSEC RED NCD. SER IDFC BANK OBB 02/2016.</v>
          </cell>
          <cell r="C276" t="str">
            <v>INE092T08972</v>
          </cell>
          <cell r="D276" t="str">
            <v>INE092T08972</v>
          </cell>
        </row>
        <row r="277">
          <cell r="A277" t="str">
            <v>NCD233</v>
          </cell>
          <cell r="B277" t="str">
            <v>9.25% UNSEC RED NON CONV SUBOR DEB TIER II 'A' FY2015-16</v>
          </cell>
          <cell r="C277" t="str">
            <v>INE033L08189</v>
          </cell>
          <cell r="D277" t="str">
            <v>INE033L08189</v>
          </cell>
        </row>
        <row r="278">
          <cell r="A278" t="str">
            <v>NCD234</v>
          </cell>
          <cell r="B278" t="str">
            <v>8.7% UNSEC RED NCD. SER IDFC BANK OBB 06/2016.</v>
          </cell>
          <cell r="C278" t="str">
            <v>INE092T08BU0</v>
          </cell>
          <cell r="D278" t="str">
            <v>INE092T08BU0</v>
          </cell>
        </row>
        <row r="279">
          <cell r="A279" t="str">
            <v>NCD235</v>
          </cell>
          <cell r="B279" t="str">
            <v>9.15%UNSEC SENIOR NON CON RED BASEL III COMPLIANT TIER II BOND NAT DEB</v>
          </cell>
          <cell r="C279" t="str">
            <v>INE528G08287</v>
          </cell>
          <cell r="D279" t="str">
            <v>INE528G08287</v>
          </cell>
        </row>
        <row r="280">
          <cell r="A280" t="str">
            <v>NCD236</v>
          </cell>
          <cell r="B280" t="str">
            <v>8.73% UNSEC RED NCD. SER IDFC BANK OBB 11/2016.</v>
          </cell>
          <cell r="C280" t="str">
            <v>INE092T08BZ9</v>
          </cell>
          <cell r="D280" t="str">
            <v>INE092T08BZ9</v>
          </cell>
        </row>
        <row r="281">
          <cell r="A281" t="str">
            <v>NCD237</v>
          </cell>
          <cell r="B281" t="str">
            <v>9.47% SENIOR SEC RED NCD TR225 OPT I</v>
          </cell>
          <cell r="C281" t="str">
            <v>INE115A07FO5</v>
          </cell>
          <cell r="D281" t="str">
            <v>INE115A07FO5</v>
          </cell>
        </row>
        <row r="282">
          <cell r="A282" t="str">
            <v>NCD238</v>
          </cell>
          <cell r="B282" t="str">
            <v>8.75% UNSEC RED NCD. SER IDFC BANK OBB 12/2016.</v>
          </cell>
          <cell r="C282" t="str">
            <v>INE092T08CA0</v>
          </cell>
          <cell r="D282" t="str">
            <v>INE092T08CA0</v>
          </cell>
        </row>
        <row r="283">
          <cell r="A283" t="str">
            <v>NCD239</v>
          </cell>
          <cell r="B283" t="str">
            <v>8.67% SEC RED SENIOR NON CONV DEB TRANCHE-263 OPT 2</v>
          </cell>
          <cell r="C283" t="str">
            <v>INE115A07HS2</v>
          </cell>
          <cell r="D283" t="str">
            <v>INE115A07HS2</v>
          </cell>
        </row>
        <row r="284">
          <cell r="A284" t="str">
            <v>NCD240</v>
          </cell>
          <cell r="B284" t="str">
            <v>9.50% SEC RED SENIOR NC DEB SER M-014</v>
          </cell>
          <cell r="C284" t="str">
            <v>INE001A07MX4</v>
          </cell>
          <cell r="D284" t="str">
            <v>INE001A07MX4</v>
          </cell>
        </row>
        <row r="285">
          <cell r="A285" t="str">
            <v>NCD241</v>
          </cell>
          <cell r="B285" t="str">
            <v>8.55% SEC RED SENIOR NCD TRANCHE 265</v>
          </cell>
          <cell r="C285" t="str">
            <v>INE115A07HU8</v>
          </cell>
          <cell r="D285" t="str">
            <v>INE115A07HU8</v>
          </cell>
        </row>
        <row r="286">
          <cell r="A286" t="str">
            <v>NCD242</v>
          </cell>
          <cell r="B286" t="str">
            <v>9.65% SEC RED SENIOR NCD SER L - 016</v>
          </cell>
          <cell r="C286" t="str">
            <v>INE001A07MH7</v>
          </cell>
          <cell r="D286" t="str">
            <v>INE001A07MH7</v>
          </cell>
        </row>
        <row r="287">
          <cell r="A287" t="str">
            <v>NCD243</v>
          </cell>
          <cell r="B287" t="str">
            <v>8.75% SEC SENIOR RED NCD TRANCHE-239 OPT-I</v>
          </cell>
          <cell r="C287" t="str">
            <v>INE115A07GM7</v>
          </cell>
          <cell r="D287" t="str">
            <v>INE115A07GM7</v>
          </cell>
        </row>
        <row r="288">
          <cell r="A288" t="str">
            <v>NCD244</v>
          </cell>
          <cell r="B288" t="str">
            <v>9.65% SEC RED SENIOR NCD SERIES L - 015</v>
          </cell>
          <cell r="C288" t="str">
            <v>INE001A07MG9</v>
          </cell>
          <cell r="D288" t="str">
            <v>INE001A07MG9</v>
          </cell>
        </row>
        <row r="289">
          <cell r="A289" t="str">
            <v>NCD245</v>
          </cell>
          <cell r="B289" t="str">
            <v>8.69% SEC RED SENIOR TAX NON CONV DEBENTURES SER 2</v>
          </cell>
          <cell r="C289" t="str">
            <v>INE477A07100</v>
          </cell>
          <cell r="D289" t="str">
            <v>INE477A07100</v>
          </cell>
        </row>
        <row r="290">
          <cell r="A290" t="str">
            <v>NCD246</v>
          </cell>
          <cell r="B290" t="str">
            <v>8.65% SEC RED SENIOR NON CONV DEB SER O - 002</v>
          </cell>
          <cell r="C290" t="str">
            <v>INE001A07OA8</v>
          </cell>
          <cell r="D290" t="str">
            <v>INE001A07OA8</v>
          </cell>
        </row>
        <row r="291">
          <cell r="A291" t="str">
            <v>NCD247</v>
          </cell>
          <cell r="B291" t="str">
            <v>9.36% UNSEC RED NCDS SER KMBL TRI AUG 2021 OPT 1</v>
          </cell>
          <cell r="C291" t="str">
            <v>INE237A08908</v>
          </cell>
          <cell r="D291" t="str">
            <v>INE237A08908</v>
          </cell>
        </row>
        <row r="292">
          <cell r="A292" t="str">
            <v>NCD248</v>
          </cell>
          <cell r="B292" t="str">
            <v>9.2%UNSEC RED NC SUBO DEB TIER II CAP SR TCHFL TIER II BOND- D FY15-16</v>
          </cell>
          <cell r="C292" t="str">
            <v>INE033L08213</v>
          </cell>
          <cell r="D292" t="str">
            <v>INE033L08213</v>
          </cell>
        </row>
        <row r="293">
          <cell r="A293" t="str">
            <v>NCD249</v>
          </cell>
          <cell r="B293" t="str">
            <v>8.65% SEC RED SENIOR NON CONV DEB TR 269</v>
          </cell>
          <cell r="C293" t="str">
            <v>INE115A07HZ7</v>
          </cell>
          <cell r="D293" t="str">
            <v>INE115A07HZ7</v>
          </cell>
        </row>
        <row r="294">
          <cell r="A294" t="str">
            <v>NCD250</v>
          </cell>
          <cell r="B294" t="str">
            <v>8.4% UNSEC SENIOR RATED LISTED RED NCD</v>
          </cell>
          <cell r="C294" t="str">
            <v>INE018A08AQ5</v>
          </cell>
          <cell r="D294" t="str">
            <v>INE018A08AQ5</v>
          </cell>
        </row>
        <row r="295">
          <cell r="A295" t="str">
            <v>NCD251</v>
          </cell>
          <cell r="B295" t="str">
            <v>8.61% SEC RED SENIOR NCD TRNCHE 237</v>
          </cell>
          <cell r="C295" t="str">
            <v>INE115A07GK1</v>
          </cell>
          <cell r="D295" t="str">
            <v>INE115A07GK1</v>
          </cell>
        </row>
        <row r="296">
          <cell r="A296" t="str">
            <v>NCD252</v>
          </cell>
          <cell r="B296" t="str">
            <v>8.67% UNSEC RED NCD. SER IDFC BANK OBB 14/2015.</v>
          </cell>
          <cell r="C296" t="str">
            <v>INE092T08BS4</v>
          </cell>
          <cell r="D296" t="str">
            <v>INE092T08BS4</v>
          </cell>
        </row>
        <row r="297">
          <cell r="A297" t="str">
            <v>NCD253</v>
          </cell>
          <cell r="B297" t="str">
            <v>8.41% SEC RED NON CONV SENIOR TAXABLE DEB 2015 - SER 4</v>
          </cell>
          <cell r="C297" t="str">
            <v>INE477A07126</v>
          </cell>
          <cell r="D297" t="str">
            <v>INE477A07126</v>
          </cell>
        </row>
        <row r="298">
          <cell r="A298" t="str">
            <v>NCD254</v>
          </cell>
          <cell r="B298" t="str">
            <v>8.70% SEC RED SENIOR NCD SERIES N - 017</v>
          </cell>
          <cell r="C298" t="str">
            <v>INE001A07NW4</v>
          </cell>
          <cell r="D298" t="str">
            <v>INE001A07NW4</v>
          </cell>
        </row>
        <row r="299">
          <cell r="A299" t="str">
            <v>NCD255</v>
          </cell>
          <cell r="B299" t="str">
            <v>8.99% UNSEC RED SUBORDINATED NCD TIER II CAP SER -E SR TCHFL FY 15-16</v>
          </cell>
          <cell r="C299" t="str">
            <v>INE033L08221</v>
          </cell>
          <cell r="D299" t="str">
            <v>INE033L08221</v>
          </cell>
        </row>
        <row r="300">
          <cell r="A300" t="str">
            <v>NCD256</v>
          </cell>
          <cell r="B300" t="str">
            <v>8.75% SEC RED SENIOR NCD SR N 002</v>
          </cell>
          <cell r="C300" t="str">
            <v>INE001A07NH5</v>
          </cell>
          <cell r="D300" t="str">
            <v>INE001A07NH5</v>
          </cell>
        </row>
        <row r="301">
          <cell r="A301" t="str">
            <v>NCD257</v>
          </cell>
          <cell r="B301" t="str">
            <v>9.44% SEC RED SENIOR TRANCHE 228 NCD</v>
          </cell>
          <cell r="C301" t="str">
            <v>INE115A07FU2</v>
          </cell>
          <cell r="D301" t="str">
            <v>INE115A07FU2</v>
          </cell>
        </row>
        <row r="302">
          <cell r="A302" t="str">
            <v>NCD258</v>
          </cell>
          <cell r="B302" t="str">
            <v>9.00% UNSEC RED SUBORDINATED NON CONV DEB TIER II 'F' FY 2015-16</v>
          </cell>
          <cell r="C302" t="str">
            <v>INE033L08239</v>
          </cell>
          <cell r="D302" t="str">
            <v>INE033L08239</v>
          </cell>
        </row>
        <row r="303">
          <cell r="A303" t="str">
            <v>NCD259</v>
          </cell>
          <cell r="B303" t="str">
            <v>9.00% UNSEC RED SUBORDINATED NON CONV DEB TIER II 'G' FY 2015-16</v>
          </cell>
          <cell r="C303" t="str">
            <v>INE033L08247</v>
          </cell>
          <cell r="D303" t="str">
            <v>INE033L08247</v>
          </cell>
        </row>
        <row r="304">
          <cell r="A304" t="str">
            <v>NCD260</v>
          </cell>
          <cell r="B304" t="str">
            <v>8.55% SEC RED SENIOR NON CONV TAX DEB 2015 - SER 6</v>
          </cell>
          <cell r="C304" t="str">
            <v>INE477A07142</v>
          </cell>
          <cell r="D304" t="str">
            <v>INE477A07142</v>
          </cell>
        </row>
        <row r="305">
          <cell r="A305" t="str">
            <v>NCD261</v>
          </cell>
          <cell r="B305" t="str">
            <v>9.05% SEC RED RATED LISTED TRANSFERRABLE PARI PASSU NCONV DEB SER 36A</v>
          </cell>
          <cell r="C305" t="str">
            <v>INE535H07753</v>
          </cell>
          <cell r="D305" t="str">
            <v>INE535H07753</v>
          </cell>
        </row>
        <row r="306">
          <cell r="A306" t="str">
            <v>NCD262</v>
          </cell>
          <cell r="B306" t="str">
            <v>8.81% UNSEC RED NCD SERIES IDFC BANK OBB 39/2010.</v>
          </cell>
          <cell r="C306" t="str">
            <v>INE092T08386</v>
          </cell>
          <cell r="D306" t="str">
            <v>INE092T08386</v>
          </cell>
        </row>
        <row r="307">
          <cell r="A307" t="str">
            <v>NCD263</v>
          </cell>
          <cell r="B307" t="str">
            <v>UPPER TIER II UNSEC RED NC BOND SER-DJA10UT2 URSBD</v>
          </cell>
          <cell r="C307" t="str">
            <v>INE090A08PQ2</v>
          </cell>
          <cell r="D307" t="str">
            <v>INE090A08PQ2</v>
          </cell>
        </row>
        <row r="308">
          <cell r="A308" t="str">
            <v>NCD264</v>
          </cell>
          <cell r="B308" t="str">
            <v>8.60% SEC RED SENIOR  NCONV TAX DEB SER 7</v>
          </cell>
          <cell r="C308" t="str">
            <v>INE477A07159</v>
          </cell>
          <cell r="D308" t="str">
            <v>INE477A07159</v>
          </cell>
        </row>
        <row r="309">
          <cell r="A309" t="str">
            <v>NCD265</v>
          </cell>
          <cell r="B309" t="str">
            <v>9.43% SEC NCD</v>
          </cell>
          <cell r="C309" t="str">
            <v>INE115A07CA1</v>
          </cell>
          <cell r="D309" t="str">
            <v>INE115A07CA1</v>
          </cell>
        </row>
        <row r="310">
          <cell r="A310" t="str">
            <v>NCD267</v>
          </cell>
          <cell r="B310" t="str">
            <v>9.35% UNSEC SUBOR RED LISTED RATED TRANS NON CONV DEB TIER II SER 9</v>
          </cell>
          <cell r="C310" t="str">
            <v>INE688I08137</v>
          </cell>
          <cell r="D310" t="str">
            <v>INE688I08137</v>
          </cell>
        </row>
        <row r="311">
          <cell r="A311" t="str">
            <v>NCD268</v>
          </cell>
          <cell r="B311" t="str">
            <v>8.45% SEC SENIOR RED NCD SERIES N - 008</v>
          </cell>
          <cell r="C311" t="str">
            <v>INE001A07NN3</v>
          </cell>
          <cell r="D311" t="str">
            <v>INE001A07NN3</v>
          </cell>
        </row>
        <row r="312">
          <cell r="A312" t="str">
            <v>NCD269</v>
          </cell>
          <cell r="B312" t="str">
            <v>9.3532% SEC SENIOR RED NCDS TRANCHE 224</v>
          </cell>
          <cell r="C312" t="str">
            <v>INE115A07FN7</v>
          </cell>
          <cell r="D312" t="str">
            <v>INE115A07FN7</v>
          </cell>
        </row>
        <row r="313">
          <cell r="A313" t="str">
            <v>NCD270</v>
          </cell>
          <cell r="B313" t="str">
            <v>8.50% SEC SENIOR RED NCD SER O-001</v>
          </cell>
          <cell r="C313" t="str">
            <v>INE001A07NZ7</v>
          </cell>
          <cell r="D313" t="str">
            <v>INE001A07NZ7</v>
          </cell>
        </row>
        <row r="314">
          <cell r="A314" t="str">
            <v>NCD271</v>
          </cell>
          <cell r="B314" t="str">
            <v>9% SEC RED SENIOR NCD RHFL F SERIES B NCD 40</v>
          </cell>
          <cell r="C314" t="str">
            <v>INE217K07646</v>
          </cell>
          <cell r="D314" t="str">
            <v>INE217K07646</v>
          </cell>
        </row>
        <row r="315">
          <cell r="A315" t="str">
            <v>NCD272</v>
          </cell>
          <cell r="B315" t="str">
            <v>9.00% UNSEC RED NON CONV SUBOR DEB TIER II 'H' FY 2015-16</v>
          </cell>
          <cell r="C315" t="str">
            <v>INE033L08254</v>
          </cell>
          <cell r="D315" t="str">
            <v>INE033L08254</v>
          </cell>
        </row>
        <row r="316">
          <cell r="A316" t="str">
            <v>NCD273</v>
          </cell>
          <cell r="B316" t="str">
            <v>9.20% SECURED RED SENIOR NON CONV DEB OPT II SER I-H 2015</v>
          </cell>
          <cell r="C316" t="str">
            <v>INE871D07PG2</v>
          </cell>
          <cell r="D316" t="str">
            <v>INE871D07PG2</v>
          </cell>
        </row>
        <row r="317">
          <cell r="A317" t="str">
            <v>NCD275</v>
          </cell>
          <cell r="B317" t="str">
            <v>8.77% RATED LISTED UNSEC RED NC SENIOR BOND NAT DEB SR-HDBMR164 OPT 4</v>
          </cell>
          <cell r="C317" t="str">
            <v>INE071G08783</v>
          </cell>
          <cell r="D317" t="str">
            <v>INE071G08783</v>
          </cell>
        </row>
        <row r="318">
          <cell r="A318" t="str">
            <v>NCD276</v>
          </cell>
          <cell r="B318" t="str">
            <v>9.25% SEC RED NON CONV DEB OPTION I SER PPD 15-16 C34</v>
          </cell>
          <cell r="C318" t="str">
            <v>INE721A07KA9</v>
          </cell>
          <cell r="D318" t="str">
            <v>INE721A07KA9</v>
          </cell>
        </row>
        <row r="319">
          <cell r="A319" t="str">
            <v>NCD277</v>
          </cell>
          <cell r="B319" t="str">
            <v>9.00% UNSEC RED SENIOR &amp; SUBOR NON CONV RED BASEL III TIER 2 BONDS</v>
          </cell>
          <cell r="C319" t="str">
            <v>INE528G08337</v>
          </cell>
          <cell r="D319" t="str">
            <v>INE528G08337</v>
          </cell>
        </row>
        <row r="320">
          <cell r="A320" t="str">
            <v>NCD278</v>
          </cell>
          <cell r="B320" t="str">
            <v>9.15% SEC RED NCD SER PPD 15-16 C35 OPTION I</v>
          </cell>
          <cell r="C320" t="str">
            <v>INE721A07KC5</v>
          </cell>
          <cell r="D320" t="str">
            <v>INE721A07KC5</v>
          </cell>
        </row>
        <row r="321">
          <cell r="A321" t="str">
            <v>NCD279</v>
          </cell>
          <cell r="B321" t="str">
            <v>8.35% SEC RED SENIOR NON CONV DEB SER P - 006</v>
          </cell>
          <cell r="C321" t="str">
            <v>INE001A07OS0</v>
          </cell>
          <cell r="D321" t="str">
            <v>INE001A07OS0</v>
          </cell>
        </row>
        <row r="322">
          <cell r="A322" t="str">
            <v>NCD280</v>
          </cell>
          <cell r="B322" t="str">
            <v>8.32% SEC RED SENIOR NCD SER P-007</v>
          </cell>
          <cell r="C322" t="str">
            <v>INE001A07OT8</v>
          </cell>
          <cell r="D322" t="str">
            <v>INE001A07OT8</v>
          </cell>
        </row>
        <row r="323">
          <cell r="A323" t="str">
            <v>NCD281</v>
          </cell>
          <cell r="B323" t="str">
            <v>9.22% SEC RED NCD SER PPD 15-16 SR-C35 OP II</v>
          </cell>
          <cell r="C323" t="str">
            <v>INE721A07KD3</v>
          </cell>
          <cell r="D323" t="str">
            <v>INE721A07KD3</v>
          </cell>
        </row>
        <row r="324">
          <cell r="A324" t="str">
            <v>NCD282</v>
          </cell>
          <cell r="B324" t="str">
            <v>8.81% SEC RED SENIOR NCD RHFL F SERIES B NCD 44</v>
          </cell>
          <cell r="C324" t="str">
            <v>INE217K07778</v>
          </cell>
          <cell r="D324" t="str">
            <v>INE217K07778</v>
          </cell>
        </row>
        <row r="325">
          <cell r="A325" t="str">
            <v>NCD283</v>
          </cell>
          <cell r="B325" t="str">
            <v>9.05% SEC RATED LISTED  RED SENIOR NCD STRPP SER V</v>
          </cell>
          <cell r="C325" t="str">
            <v>INE465N07223</v>
          </cell>
          <cell r="D325" t="str">
            <v>INE465N07223</v>
          </cell>
        </row>
        <row r="326">
          <cell r="A326" t="str">
            <v>NCD284</v>
          </cell>
          <cell r="B326" t="str">
            <v>9.05% SEC RATED LISTED  RED SENIOR NCD STRPP SER X</v>
          </cell>
          <cell r="C326" t="str">
            <v>INE465N07249</v>
          </cell>
          <cell r="D326" t="str">
            <v>INE465N07249</v>
          </cell>
        </row>
        <row r="327">
          <cell r="A327" t="str">
            <v>NCD285</v>
          </cell>
          <cell r="B327" t="str">
            <v>9.05% SEC RATED LISTED RED SENIOR NCD STRPP SER Z</v>
          </cell>
          <cell r="C327" t="str">
            <v>INE465N07264</v>
          </cell>
          <cell r="D327" t="str">
            <v>INE465N07264</v>
          </cell>
        </row>
        <row r="328">
          <cell r="A328" t="str">
            <v>NCD286</v>
          </cell>
          <cell r="B328" t="str">
            <v>8.40% SENIOR UNSEC RED LONG TERM BONDS IN NAT DEB SER - DMY16LB</v>
          </cell>
          <cell r="C328" t="str">
            <v>INE090A08TT8</v>
          </cell>
          <cell r="D328" t="str">
            <v>INE090A08TT8</v>
          </cell>
        </row>
        <row r="329">
          <cell r="A329" t="str">
            <v>NCD287</v>
          </cell>
          <cell r="B329" t="str">
            <v>8.90% LISTED RATED SEC RED SENIOR NCD SERIES 11</v>
          </cell>
          <cell r="C329" t="str">
            <v>INE688I07238</v>
          </cell>
          <cell r="D329" t="str">
            <v>INE688I07238</v>
          </cell>
        </row>
        <row r="330">
          <cell r="A330" t="str">
            <v>NCD288</v>
          </cell>
          <cell r="B330" t="str">
            <v>8.5% RATED LISTED SENIOR UNSEC RED LONG TERM BOND NAT NCD BBPP 01/2017</v>
          </cell>
          <cell r="C330" t="str">
            <v>INE092T08CQ6</v>
          </cell>
          <cell r="D330" t="str">
            <v>INE092T08CQ6</v>
          </cell>
        </row>
        <row r="331">
          <cell r="A331" t="str">
            <v>NCD289</v>
          </cell>
          <cell r="B331" t="str">
            <v>8.45% SEC RED SENIOR NCD SR-P-012</v>
          </cell>
          <cell r="C331" t="str">
            <v>INE001A07OY8</v>
          </cell>
          <cell r="D331" t="str">
            <v>INE001A07OY8</v>
          </cell>
        </row>
        <row r="332">
          <cell r="A332" t="str">
            <v>NCD290</v>
          </cell>
          <cell r="B332" t="str">
            <v>9.25% EAST-NORTH INTERCONNECTION COMPANY LTD. SERIES 55 2030 (30092030)</v>
          </cell>
          <cell r="C332" t="str">
            <v>INE556S07558</v>
          </cell>
          <cell r="D332" t="str">
            <v>INE556S07558</v>
          </cell>
        </row>
        <row r="333">
          <cell r="A333" t="str">
            <v>NCD291</v>
          </cell>
          <cell r="B333" t="str">
            <v>9.25% EAST-NORTH INTERCONNECTION COMPANY LTD. SERIES 57 2031 (31032031)</v>
          </cell>
          <cell r="C333" t="str">
            <v>INE556S07574</v>
          </cell>
          <cell r="D333" t="str">
            <v>INE556S07574</v>
          </cell>
        </row>
        <row r="334">
          <cell r="A334" t="str">
            <v>NCD292</v>
          </cell>
          <cell r="B334" t="str">
            <v>9.25% EAST-NORTH INTERCONNECTION COMPANY LTD. SERIES 59 2031 (30092031)</v>
          </cell>
          <cell r="C334" t="str">
            <v>INE556S07590</v>
          </cell>
          <cell r="D334" t="str">
            <v>INE556S07590</v>
          </cell>
        </row>
        <row r="335">
          <cell r="A335" t="str">
            <v>NCD293</v>
          </cell>
          <cell r="B335" t="str">
            <v>9.25% EAST-NORTH INTERCONNECTION COMPANY LTD. SERIES 61 2032 (31032032)</v>
          </cell>
          <cell r="C335" t="str">
            <v>INE556S07616</v>
          </cell>
          <cell r="D335" t="str">
            <v>INE556S07616</v>
          </cell>
        </row>
        <row r="336">
          <cell r="A336" t="str">
            <v>NCD294</v>
          </cell>
          <cell r="B336" t="str">
            <v>9.25% EAST-NORTH INTERCONNECTION COMPANY LTD. SERIES 63 2032 (30092032)</v>
          </cell>
          <cell r="C336" t="str">
            <v>INE556S07632</v>
          </cell>
          <cell r="D336" t="str">
            <v>INE556S07632</v>
          </cell>
        </row>
        <row r="337">
          <cell r="A337" t="str">
            <v>NCD295</v>
          </cell>
          <cell r="B337" t="str">
            <v>9.25% EAST-NORTH INTERCONNECTION COMPANY LTD. SERIES 65 2033 (31032033)</v>
          </cell>
          <cell r="C337" t="str">
            <v>INE556S07657</v>
          </cell>
          <cell r="D337" t="str">
            <v>INE556S07657</v>
          </cell>
        </row>
        <row r="338">
          <cell r="A338" t="str">
            <v>NCD296</v>
          </cell>
          <cell r="B338" t="str">
            <v>8.50% AXIS BANK LIMITED BASEL III TIER II NCDS 2026 (27.05.2026)</v>
          </cell>
          <cell r="C338" t="str">
            <v>INE238A08393</v>
          </cell>
          <cell r="D338" t="str">
            <v>INE238A08393</v>
          </cell>
        </row>
        <row r="339">
          <cell r="A339" t="str">
            <v>NCD297</v>
          </cell>
          <cell r="B339" t="str">
            <v>9.30% SECD NCDs OPT 2 SHRIRAM TRANSPORT FINANCE CO. LTD. 2026 (27.03.2026)</v>
          </cell>
          <cell r="C339" t="str">
            <v>INE721A07KB7</v>
          </cell>
          <cell r="D339" t="str">
            <v>INE721A07KB7</v>
          </cell>
        </row>
        <row r="340">
          <cell r="A340" t="str">
            <v>NCD298</v>
          </cell>
          <cell r="B340" t="str">
            <v>8.65% SECURED NCDS APOLLO TYRES LTD. SERIES A 2024 (30042024)</v>
          </cell>
          <cell r="C340" t="str">
            <v>INE438A07086</v>
          </cell>
          <cell r="D340" t="str">
            <v>INE438A07086</v>
          </cell>
        </row>
        <row r="341">
          <cell r="A341" t="str">
            <v>NCD299</v>
          </cell>
          <cell r="B341" t="str">
            <v>8.65% SECURED NCDS APOLLO TYRES LTD. SERIES B 2025 (30042025)</v>
          </cell>
          <cell r="C341" t="str">
            <v>INE438A07094</v>
          </cell>
          <cell r="D341" t="str">
            <v>INE438A07094</v>
          </cell>
        </row>
        <row r="342">
          <cell r="A342" t="str">
            <v>NCD300</v>
          </cell>
          <cell r="B342" t="str">
            <v>8.65% SECURED NCDS APOLLO TYRES LTD. SERIES C 2026 (30042026)</v>
          </cell>
          <cell r="C342" t="str">
            <v>INE438A07102</v>
          </cell>
          <cell r="D342" t="str">
            <v>INE438A07102</v>
          </cell>
        </row>
        <row r="343">
          <cell r="A343" t="str">
            <v>NCD301</v>
          </cell>
          <cell r="B343" t="str">
            <v>9.10% SEC DEWAN HOUSING FINANCE CORP. LTD. NCDs 2021 (17.06.2021)</v>
          </cell>
          <cell r="C343" t="str">
            <v>INE202B07HG1</v>
          </cell>
          <cell r="D343" t="str">
            <v>INE202B07HG1</v>
          </cell>
        </row>
        <row r="344">
          <cell r="A344" t="str">
            <v>NCD302</v>
          </cell>
          <cell r="B344" t="str">
            <v>8.53% UNSECURED NCDS ICICI HOME FINANCE CO. LTD. 2020 (19.06.2020)</v>
          </cell>
          <cell r="C344" t="str">
            <v>INE071G08817</v>
          </cell>
          <cell r="D344" t="str">
            <v>INE071G08817</v>
          </cell>
        </row>
        <row r="345">
          <cell r="A345" t="str">
            <v>NCD303</v>
          </cell>
          <cell r="B345" t="str">
            <v>8.49% SECURED NCDS HDFC LTD.2006 (20.03.2020)</v>
          </cell>
          <cell r="C345" t="str">
            <v>INE001A07PE7</v>
          </cell>
          <cell r="D345" t="str">
            <v>INE001A07PE7</v>
          </cell>
        </row>
      </sheetData>
      <sheetData sheetId="1" refreshError="1"/>
      <sheetData sheetId="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ING 28.06.24 "/>
      <sheetName val="Sheet5"/>
      <sheetName val="Sheet1"/>
      <sheetName val="Sheet2"/>
      <sheetName val="Sheet3"/>
      <sheetName val="Sheet4"/>
      <sheetName val="Sheet6"/>
      <sheetName val="Sheet7"/>
      <sheetName val="Sheet8"/>
      <sheetName val="Sheet9"/>
    </sheetNames>
    <sheetDataSet>
      <sheetData sheetId="0">
        <row r="2">
          <cell r="A2" t="str">
            <v>NCB029</v>
          </cell>
          <cell r="B2" t="str">
            <v>8.70% TAXA SEC RED NC BOND (XXII) ISSUE (I SR)- AI</v>
          </cell>
          <cell r="C2" t="str">
            <v>INE114A07489</v>
          </cell>
          <cell r="D2" t="str">
            <v>INE114A07489</v>
          </cell>
          <cell r="E2" t="b">
            <v>1</v>
          </cell>
          <cell r="F2" t="str">
            <v>NCB029</v>
          </cell>
          <cell r="G2" t="str">
            <v>STEEL AUTHORITY OF INDIA LTD</v>
          </cell>
          <cell r="H2">
            <v>8.6999999999999993</v>
          </cell>
          <cell r="I2">
            <v>8.6999999999999993</v>
          </cell>
          <cell r="J2">
            <v>0</v>
          </cell>
          <cell r="K2">
            <v>1000000</v>
          </cell>
          <cell r="L2">
            <v>1</v>
          </cell>
          <cell r="M2" t="str">
            <v>AA</v>
          </cell>
          <cell r="N2" t="str">
            <v>IND AA</v>
          </cell>
        </row>
        <row r="3">
          <cell r="A3" t="str">
            <v>NCB032</v>
          </cell>
          <cell r="B3" t="str">
            <v>8.8% SEC NC NCUM RED TAX BOND XXX NAT DEB STRPP L</v>
          </cell>
          <cell r="C3" t="str">
            <v>INE752E07GD8</v>
          </cell>
          <cell r="D3" t="str">
            <v>INE752E07GD8</v>
          </cell>
          <cell r="E3" t="b">
            <v>1</v>
          </cell>
          <cell r="F3" t="str">
            <v>NCB032</v>
          </cell>
          <cell r="G3" t="str">
            <v>POWER GRID CORPORATION OF INDIA LTD.</v>
          </cell>
          <cell r="H3">
            <v>8.7999999999999989</v>
          </cell>
          <cell r="I3">
            <v>8.8000000000000007</v>
          </cell>
          <cell r="J3">
            <v>0</v>
          </cell>
          <cell r="K3">
            <v>1250000</v>
          </cell>
          <cell r="L3">
            <v>1</v>
          </cell>
          <cell r="M3" t="str">
            <v>AAA</v>
          </cell>
          <cell r="N3" t="str">
            <v>CRISIL AAA</v>
          </cell>
        </row>
        <row r="4">
          <cell r="A4" t="str">
            <v>NCB046</v>
          </cell>
          <cell r="B4" t="str">
            <v>8.89% UNSEC RED NCD. SER IDFC BANK OBB 20/2011 OPTION II.</v>
          </cell>
          <cell r="C4" t="str">
            <v>INE092T08543</v>
          </cell>
          <cell r="D4" t="str">
            <v>INE092T08543</v>
          </cell>
          <cell r="E4" t="b">
            <v>1</v>
          </cell>
          <cell r="F4" t="str">
            <v>NCB046</v>
          </cell>
          <cell r="G4" t="str">
            <v>IDFC BANK LIMITED</v>
          </cell>
          <cell r="H4">
            <v>8.89</v>
          </cell>
          <cell r="I4">
            <v>8.89</v>
          </cell>
          <cell r="J4">
            <v>0</v>
          </cell>
          <cell r="K4">
            <v>1000000</v>
          </cell>
          <cell r="L4">
            <v>1</v>
          </cell>
          <cell r="M4" t="str">
            <v>AA+</v>
          </cell>
          <cell r="N4" t="str">
            <v>[ICRA]AA+</v>
          </cell>
        </row>
        <row r="5">
          <cell r="A5" t="str">
            <v>NCB059</v>
          </cell>
          <cell r="B5" t="str">
            <v>9% UNSEC RED NC NON CUM TAX BONDS SER 101 B</v>
          </cell>
          <cell r="C5" t="str">
            <v>INE134E08FL2</v>
          </cell>
          <cell r="D5" t="str">
            <v>INE134E08FL2</v>
          </cell>
          <cell r="E5" t="b">
            <v>1</v>
          </cell>
          <cell r="F5" t="str">
            <v>NCB059</v>
          </cell>
          <cell r="G5" t="str">
            <v>POWER FINANCE CORPORATION LTD (EXTN OF POWF)</v>
          </cell>
          <cell r="H5">
            <v>9</v>
          </cell>
          <cell r="I5">
            <v>9</v>
          </cell>
          <cell r="J5">
            <v>0</v>
          </cell>
          <cell r="K5">
            <v>1000000</v>
          </cell>
          <cell r="L5">
            <v>1</v>
          </cell>
          <cell r="M5" t="str">
            <v>AAA</v>
          </cell>
          <cell r="N5" t="str">
            <v>CRISIL AAA</v>
          </cell>
        </row>
        <row r="6">
          <cell r="A6" t="str">
            <v>NCB060</v>
          </cell>
          <cell r="B6" t="str">
            <v>8.94% UNSEC RED NC NON CUM TAX BONDS SER 103</v>
          </cell>
          <cell r="C6" t="str">
            <v>INE134E08FQ1</v>
          </cell>
          <cell r="D6" t="str">
            <v>INE134E08FQ1</v>
          </cell>
          <cell r="E6" t="b">
            <v>1</v>
          </cell>
          <cell r="F6" t="str">
            <v>NCB060</v>
          </cell>
          <cell r="G6" t="str">
            <v>POWER FINANCE CORPORATION LTD (EXTN OF POWF)</v>
          </cell>
          <cell r="H6">
            <v>8.94</v>
          </cell>
          <cell r="I6">
            <v>8.94</v>
          </cell>
          <cell r="J6">
            <v>0</v>
          </cell>
          <cell r="K6">
            <v>1000000</v>
          </cell>
          <cell r="L6">
            <v>1</v>
          </cell>
          <cell r="M6" t="str">
            <v>AAA</v>
          </cell>
          <cell r="N6" t="str">
            <v>CRISIL AAA</v>
          </cell>
        </row>
        <row r="7">
          <cell r="A7" t="str">
            <v>NCB069</v>
          </cell>
          <cell r="B7" t="str">
            <v>7.93% SEC NC NON CUM RED TAX BONDS XLIII SER-I</v>
          </cell>
          <cell r="C7" t="str">
            <v>INE752E07KW0</v>
          </cell>
          <cell r="D7" t="str">
            <v>INE752E07KW0</v>
          </cell>
          <cell r="E7" t="b">
            <v>1</v>
          </cell>
          <cell r="F7" t="str">
            <v>NCB069</v>
          </cell>
          <cell r="G7" t="str">
            <v>POWER GRID CORPORATION OF INDIA LTD.(EXTN OF POGR)</v>
          </cell>
          <cell r="H7">
            <v>7.93</v>
          </cell>
          <cell r="I7">
            <v>7.93</v>
          </cell>
          <cell r="J7">
            <v>0</v>
          </cell>
          <cell r="K7">
            <v>1000000</v>
          </cell>
          <cell r="L7">
            <v>1</v>
          </cell>
          <cell r="M7" t="str">
            <v>AAA</v>
          </cell>
          <cell r="N7" t="str">
            <v>CRISIL AAA</v>
          </cell>
        </row>
        <row r="8">
          <cell r="A8" t="str">
            <v>NCB070</v>
          </cell>
          <cell r="B8" t="str">
            <v>7.93% SEC NC NON CUM RED TAX BONDS XLIII SER-J</v>
          </cell>
          <cell r="C8" t="str">
            <v>INE752E07KX8</v>
          </cell>
          <cell r="D8" t="str">
            <v>INE752E07KX8</v>
          </cell>
          <cell r="E8" t="b">
            <v>1</v>
          </cell>
          <cell r="F8" t="str">
            <v>NCB070</v>
          </cell>
          <cell r="G8" t="str">
            <v>POWER GRID CORPORATION OF INDIA LTD.(EXTN OF POGR)</v>
          </cell>
          <cell r="H8">
            <v>7.93</v>
          </cell>
          <cell r="I8">
            <v>7.93</v>
          </cell>
          <cell r="J8">
            <v>0</v>
          </cell>
          <cell r="K8">
            <v>1000000</v>
          </cell>
          <cell r="L8">
            <v>1</v>
          </cell>
          <cell r="M8" t="str">
            <v>AAA</v>
          </cell>
          <cell r="N8" t="str">
            <v>CRISIL AAA</v>
          </cell>
        </row>
        <row r="9">
          <cell r="A9" t="str">
            <v>NCB071</v>
          </cell>
          <cell r="B9" t="str">
            <v>7.93% SEC NC NON CUM RED TAX BONDS XLIII SER-K</v>
          </cell>
          <cell r="C9" t="str">
            <v>INE752E07KY6</v>
          </cell>
          <cell r="D9" t="str">
            <v>INE752E07KY6</v>
          </cell>
          <cell r="E9" t="b">
            <v>1</v>
          </cell>
          <cell r="F9" t="str">
            <v>NCB071</v>
          </cell>
          <cell r="G9" t="str">
            <v>POWER GRID CORPORATION OF INDIA LTD.(EXTN OF POGR)</v>
          </cell>
          <cell r="H9">
            <v>7.93</v>
          </cell>
          <cell r="I9">
            <v>7.93</v>
          </cell>
          <cell r="J9">
            <v>0</v>
          </cell>
          <cell r="K9">
            <v>1000000</v>
          </cell>
          <cell r="L9">
            <v>1</v>
          </cell>
          <cell r="M9" t="str">
            <v>AAA</v>
          </cell>
          <cell r="N9" t="str">
            <v>CRISIL AAA</v>
          </cell>
        </row>
        <row r="10">
          <cell r="A10" t="str">
            <v>NCB072</v>
          </cell>
          <cell r="B10" t="str">
            <v>7.93% SEC NC NON CUM RED TAX BONDS XLIII SER-L</v>
          </cell>
          <cell r="C10" t="str">
            <v>INE752E07KZ3</v>
          </cell>
          <cell r="D10" t="str">
            <v>INE752E07KZ3</v>
          </cell>
          <cell r="E10" t="b">
            <v>1</v>
          </cell>
          <cell r="F10" t="str">
            <v>NCB072</v>
          </cell>
          <cell r="G10" t="str">
            <v>POWER GRID CORPORATION OF INDIA LTD.(EXTN OF POGR)</v>
          </cell>
          <cell r="H10">
            <v>7.93</v>
          </cell>
          <cell r="I10">
            <v>7.93</v>
          </cell>
          <cell r="J10">
            <v>0</v>
          </cell>
          <cell r="K10">
            <v>1000000</v>
          </cell>
          <cell r="L10">
            <v>1</v>
          </cell>
          <cell r="M10" t="str">
            <v>AAA</v>
          </cell>
          <cell r="N10" t="str">
            <v>CRISIL AAA</v>
          </cell>
        </row>
        <row r="11">
          <cell r="A11" t="str">
            <v>NCB075</v>
          </cell>
          <cell r="B11" t="str">
            <v>8.70% SEC NC NON CUM RED TAX BONDS XLIV STRPP C</v>
          </cell>
          <cell r="C11" t="str">
            <v>INE752E07LC0</v>
          </cell>
          <cell r="D11" t="str">
            <v>INE752E07LC0</v>
          </cell>
          <cell r="E11" t="b">
            <v>1</v>
          </cell>
          <cell r="F11" t="str">
            <v>NCB075</v>
          </cell>
          <cell r="G11" t="str">
            <v>POWER GRID CORPORATION OF INDIA LTD.(EXTN OF POGR)</v>
          </cell>
          <cell r="H11">
            <v>8.6999999999999993</v>
          </cell>
          <cell r="I11">
            <v>8.6999999999999993</v>
          </cell>
          <cell r="J11">
            <v>0</v>
          </cell>
          <cell r="K11">
            <v>1000000</v>
          </cell>
          <cell r="L11">
            <v>1</v>
          </cell>
          <cell r="M11" t="str">
            <v>AAA</v>
          </cell>
          <cell r="N11" t="str">
            <v>CRISIL AAA</v>
          </cell>
        </row>
        <row r="12">
          <cell r="A12" t="str">
            <v>NCB081</v>
          </cell>
          <cell r="B12" t="str">
            <v>9.18% UNSEC RED NON CONV BONDS SER XXVIII TRANCH A</v>
          </cell>
          <cell r="C12" t="str">
            <v>INE206D08170</v>
          </cell>
          <cell r="D12" t="str">
            <v>INE206D08170</v>
          </cell>
          <cell r="E12" t="b">
            <v>1</v>
          </cell>
          <cell r="F12" t="str">
            <v>NCB081</v>
          </cell>
          <cell r="G12" t="str">
            <v>NUCLEAR POWER CORPORATION OF INDIA LTD.</v>
          </cell>
          <cell r="H12">
            <v>9.1800000000000015</v>
          </cell>
          <cell r="I12">
            <v>9.18</v>
          </cell>
          <cell r="J12">
            <v>0</v>
          </cell>
          <cell r="K12">
            <v>1000000</v>
          </cell>
          <cell r="L12">
            <v>2</v>
          </cell>
          <cell r="M12" t="str">
            <v>AAA</v>
          </cell>
          <cell r="N12" t="str">
            <v>CRISIL AAA</v>
          </cell>
        </row>
        <row r="13">
          <cell r="A13" t="str">
            <v>NCB082</v>
          </cell>
          <cell r="B13" t="str">
            <v>9.18% UNSEC RED NON CONV BONDS SER XXVIII TRANCH B</v>
          </cell>
          <cell r="C13" t="str">
            <v>INE206D08188</v>
          </cell>
          <cell r="D13" t="str">
            <v>INE206D08188</v>
          </cell>
          <cell r="E13" t="b">
            <v>1</v>
          </cell>
          <cell r="F13" t="str">
            <v>NCB082</v>
          </cell>
          <cell r="G13" t="str">
            <v>NUCLEAR POWER CORPORATION OF INDIA LTD.</v>
          </cell>
          <cell r="H13">
            <v>9.1800000000000015</v>
          </cell>
          <cell r="I13">
            <v>9.18</v>
          </cell>
          <cell r="J13">
            <v>0</v>
          </cell>
          <cell r="K13">
            <v>1000000</v>
          </cell>
          <cell r="L13">
            <v>2</v>
          </cell>
          <cell r="M13" t="str">
            <v>AAA</v>
          </cell>
          <cell r="N13" t="str">
            <v>CRISIL AAA</v>
          </cell>
        </row>
        <row r="14">
          <cell r="A14" t="str">
            <v>NCB083</v>
          </cell>
          <cell r="B14" t="str">
            <v>9.18% UNSEC RED NON CONV BONDS SER XXVIII TRANCH C</v>
          </cell>
          <cell r="C14" t="str">
            <v>INE206D08196</v>
          </cell>
          <cell r="D14" t="str">
            <v>INE206D08196</v>
          </cell>
          <cell r="E14" t="b">
            <v>1</v>
          </cell>
          <cell r="F14" t="str">
            <v>NCB083</v>
          </cell>
          <cell r="G14" t="str">
            <v>NUCLEAR POWER CORPORATION OF INDIA LTD.</v>
          </cell>
          <cell r="H14">
            <v>9.1800000000000015</v>
          </cell>
          <cell r="I14">
            <v>9.18</v>
          </cell>
          <cell r="J14">
            <v>0</v>
          </cell>
          <cell r="K14">
            <v>1000000</v>
          </cell>
          <cell r="L14">
            <v>2</v>
          </cell>
          <cell r="M14" t="str">
            <v>AAA</v>
          </cell>
          <cell r="N14" t="str">
            <v>CRISIL AAA</v>
          </cell>
        </row>
        <row r="15">
          <cell r="A15" t="str">
            <v>NCB084</v>
          </cell>
          <cell r="B15" t="str">
            <v>9.18% UNSEC RED NON CONV BONDS SER XXVIII TRANCH D</v>
          </cell>
          <cell r="C15" t="str">
            <v>INE206D08204</v>
          </cell>
          <cell r="D15" t="str">
            <v>INE206D08204</v>
          </cell>
          <cell r="E15" t="b">
            <v>1</v>
          </cell>
          <cell r="F15" t="str">
            <v>NCB084</v>
          </cell>
          <cell r="G15" t="str">
            <v>NUCLEAR POWER CORPORATION OF INDIA LTD.</v>
          </cell>
          <cell r="H15">
            <v>9.1800000000000015</v>
          </cell>
          <cell r="I15">
            <v>9.18</v>
          </cell>
          <cell r="J15">
            <v>0</v>
          </cell>
          <cell r="K15">
            <v>1000000</v>
          </cell>
          <cell r="L15">
            <v>2</v>
          </cell>
          <cell r="M15" t="str">
            <v>AAA</v>
          </cell>
          <cell r="N15" t="str">
            <v>CRISIL AAA</v>
          </cell>
        </row>
        <row r="16">
          <cell r="A16" t="str">
            <v>NCB085</v>
          </cell>
          <cell r="B16" t="str">
            <v>9.18% UNSEC RED NON CONV BONDS SER XXVIII TRANCH E</v>
          </cell>
          <cell r="C16" t="str">
            <v>INE206D08162</v>
          </cell>
          <cell r="D16" t="str">
            <v>INE206D08162</v>
          </cell>
          <cell r="E16" t="b">
            <v>1</v>
          </cell>
          <cell r="F16" t="str">
            <v>NCB085</v>
          </cell>
          <cell r="G16" t="str">
            <v>NUCLEAR POWER CORPORATION OF INDIA LTD.</v>
          </cell>
          <cell r="H16">
            <v>9.1800000000000015</v>
          </cell>
          <cell r="I16">
            <v>9.18</v>
          </cell>
          <cell r="J16">
            <v>0</v>
          </cell>
          <cell r="K16">
            <v>1000000</v>
          </cell>
          <cell r="L16">
            <v>2</v>
          </cell>
          <cell r="M16" t="str">
            <v>AAA</v>
          </cell>
          <cell r="N16" t="str">
            <v>CRISIL AAA</v>
          </cell>
        </row>
        <row r="17">
          <cell r="A17" t="str">
            <v>NCB100</v>
          </cell>
          <cell r="B17" t="str">
            <v>9.37% UNSEC RED SENIOR NC TAX BONDS SR 117 B</v>
          </cell>
          <cell r="C17" t="str">
            <v>INE134E08GD7</v>
          </cell>
          <cell r="D17" t="str">
            <v>INE134E08GD7</v>
          </cell>
          <cell r="E17" t="b">
            <v>1</v>
          </cell>
          <cell r="F17" t="str">
            <v>NCB100</v>
          </cell>
          <cell r="G17" t="str">
            <v>POWER FINANCE CORPORATION LTD (EXTN OF POWF)</v>
          </cell>
          <cell r="H17">
            <v>9.370000000000001</v>
          </cell>
          <cell r="I17">
            <v>9.3699999999999992</v>
          </cell>
          <cell r="J17">
            <v>0</v>
          </cell>
          <cell r="K17">
            <v>1000000</v>
          </cell>
          <cell r="L17">
            <v>1</v>
          </cell>
          <cell r="M17" t="str">
            <v>AAA</v>
          </cell>
          <cell r="N17" t="str">
            <v>CRISIL AAA</v>
          </cell>
        </row>
        <row r="18">
          <cell r="A18" t="str">
            <v>NCB101</v>
          </cell>
          <cell r="B18" t="str">
            <v>9.3%SEC NC NONCUM RED TAXBOND XLVI 2014-15 STRPP C</v>
          </cell>
          <cell r="C18" t="str">
            <v>INE752E07LR8</v>
          </cell>
          <cell r="D18" t="str">
            <v>INE752E07LR8</v>
          </cell>
          <cell r="E18" t="b">
            <v>1</v>
          </cell>
          <cell r="F18" t="str">
            <v>NCB101</v>
          </cell>
          <cell r="G18" t="str">
            <v>POWER GRID CORPORATION OF INDIA LTD.(EXTN OF POGR)</v>
          </cell>
          <cell r="H18">
            <v>9.3000000000000007</v>
          </cell>
          <cell r="I18">
            <v>9.3000000000000007</v>
          </cell>
          <cell r="J18">
            <v>0</v>
          </cell>
          <cell r="K18">
            <v>1000000</v>
          </cell>
          <cell r="L18">
            <v>1</v>
          </cell>
          <cell r="M18" t="str">
            <v>AAA</v>
          </cell>
          <cell r="N18" t="str">
            <v>CRISIL AAA</v>
          </cell>
        </row>
        <row r="19">
          <cell r="A19" t="str">
            <v>NCB102</v>
          </cell>
          <cell r="B19" t="str">
            <v>9.3%SEC NC NONCUM RED TAXBOND XLVI 2014-15 STRPP B</v>
          </cell>
          <cell r="C19" t="str">
            <v>INE752E07LQ0</v>
          </cell>
          <cell r="D19" t="str">
            <v>INE752E07LQ0</v>
          </cell>
          <cell r="E19" t="b">
            <v>1</v>
          </cell>
          <cell r="F19" t="str">
            <v>NCB102</v>
          </cell>
          <cell r="G19" t="str">
            <v>POWER GRID CORPORATION OF INDIA LTD.(EXTN OF POGR)</v>
          </cell>
          <cell r="H19">
            <v>9.3000000000000007</v>
          </cell>
          <cell r="I19">
            <v>9.3000000000000007</v>
          </cell>
          <cell r="J19">
            <v>0</v>
          </cell>
          <cell r="K19">
            <v>1000000</v>
          </cell>
          <cell r="L19">
            <v>1</v>
          </cell>
          <cell r="M19" t="str">
            <v>AAA</v>
          </cell>
          <cell r="N19" t="str">
            <v>CRISIL AAA</v>
          </cell>
        </row>
        <row r="20">
          <cell r="A20" t="str">
            <v>NCB104</v>
          </cell>
          <cell r="B20" t="str">
            <v>9.20% UNSEC &amp; SUBOR RED NC BASEL III TIER II BOND</v>
          </cell>
          <cell r="C20" t="str">
            <v>INE141A08019</v>
          </cell>
          <cell r="D20" t="str">
            <v>INE141A08019</v>
          </cell>
          <cell r="E20" t="b">
            <v>1</v>
          </cell>
          <cell r="F20" t="str">
            <v>NCB104</v>
          </cell>
          <cell r="G20" t="str">
            <v>ORIENTAL BANK OF COMMERCE (EXTN OF ORBA)</v>
          </cell>
          <cell r="H20">
            <v>9.1999999999999993</v>
          </cell>
          <cell r="I20">
            <v>9.1999999999999993</v>
          </cell>
          <cell r="J20">
            <v>0</v>
          </cell>
          <cell r="K20">
            <v>1000000</v>
          </cell>
          <cell r="L20">
            <v>1</v>
          </cell>
          <cell r="M20" t="str">
            <v>AAA</v>
          </cell>
          <cell r="N20" t="str">
            <v>[ICRA]AAA</v>
          </cell>
        </row>
        <row r="21">
          <cell r="A21" t="str">
            <v>NCB105</v>
          </cell>
          <cell r="B21" t="str">
            <v>8.4%UNSEC RED NC BOND NAT DEB SR XXIX TRCH A STRIP</v>
          </cell>
          <cell r="C21" t="str">
            <v>INE206D08212</v>
          </cell>
          <cell r="D21" t="str">
            <v>INE206D08212</v>
          </cell>
          <cell r="E21" t="b">
            <v>1</v>
          </cell>
          <cell r="F21" t="str">
            <v>NCB105</v>
          </cell>
          <cell r="G21" t="str">
            <v>NUCLEAR POWER CORPORATION OF INDIA LTD.</v>
          </cell>
          <cell r="H21">
            <v>8.4</v>
          </cell>
          <cell r="I21">
            <v>8.4</v>
          </cell>
          <cell r="J21">
            <v>0</v>
          </cell>
          <cell r="K21">
            <v>1000000</v>
          </cell>
          <cell r="L21">
            <v>1</v>
          </cell>
          <cell r="M21" t="str">
            <v>AAA</v>
          </cell>
          <cell r="N21" t="str">
            <v>CRISIL AAA</v>
          </cell>
        </row>
        <row r="22">
          <cell r="A22" t="str">
            <v>NCB106</v>
          </cell>
          <cell r="B22" t="str">
            <v>8.4%UNSEC RED SENR &amp; UNSUBOR NC BOND NAT DEB SR XXIX TRCH B STRIP</v>
          </cell>
          <cell r="C22" t="str">
            <v>INE206D08220</v>
          </cell>
          <cell r="D22" t="str">
            <v>INE206D08220</v>
          </cell>
          <cell r="E22" t="b">
            <v>1</v>
          </cell>
          <cell r="F22" t="str">
            <v>NCB106</v>
          </cell>
          <cell r="G22" t="str">
            <v>NUCLEAR POWER CORPORATION OF INDIA LTD.</v>
          </cell>
          <cell r="H22">
            <v>8.4</v>
          </cell>
          <cell r="I22">
            <v>8.4</v>
          </cell>
          <cell r="J22">
            <v>0</v>
          </cell>
          <cell r="K22">
            <v>1000000</v>
          </cell>
          <cell r="L22">
            <v>2</v>
          </cell>
          <cell r="M22" t="str">
            <v>AAA</v>
          </cell>
          <cell r="N22" t="str">
            <v>CRISIL AAA</v>
          </cell>
        </row>
        <row r="23">
          <cell r="A23" t="str">
            <v>NCB107</v>
          </cell>
          <cell r="B23" t="str">
            <v>8.4%UNSEC SENIOR RED NC BOND NAT DEB SR XXIX TRCH C STRIP</v>
          </cell>
          <cell r="C23" t="str">
            <v>INE206D08238</v>
          </cell>
          <cell r="D23" t="str">
            <v>INE206D08238</v>
          </cell>
          <cell r="E23" t="b">
            <v>1</v>
          </cell>
          <cell r="F23" t="str">
            <v>NCB107</v>
          </cell>
          <cell r="G23" t="str">
            <v>NUCLEAR POWER CORPORATION OF INDIA LTD.</v>
          </cell>
          <cell r="H23">
            <v>8.4</v>
          </cell>
          <cell r="I23">
            <v>8.4</v>
          </cell>
          <cell r="J23">
            <v>0</v>
          </cell>
          <cell r="K23">
            <v>1000000</v>
          </cell>
          <cell r="L23">
            <v>1</v>
          </cell>
          <cell r="M23" t="str">
            <v>AAA</v>
          </cell>
          <cell r="N23" t="str">
            <v>CRISIL AAA</v>
          </cell>
        </row>
        <row r="24">
          <cell r="A24" t="str">
            <v>NCB108</v>
          </cell>
          <cell r="B24" t="str">
            <v>8.4%UNSEC RED NC BOND NAT DEB SR XXIX TRCH D STRIP</v>
          </cell>
          <cell r="C24" t="str">
            <v>INE206D08246</v>
          </cell>
          <cell r="D24" t="str">
            <v>INE206D08246</v>
          </cell>
          <cell r="E24" t="b">
            <v>1</v>
          </cell>
          <cell r="F24" t="str">
            <v>NCB108</v>
          </cell>
          <cell r="G24" t="str">
            <v>NUCLEAR POWER CORPORATION OF INDIA LTD.</v>
          </cell>
          <cell r="H24">
            <v>8.4</v>
          </cell>
          <cell r="I24">
            <v>8.4</v>
          </cell>
          <cell r="J24">
            <v>0</v>
          </cell>
          <cell r="K24">
            <v>1000000</v>
          </cell>
          <cell r="L24">
            <v>1</v>
          </cell>
          <cell r="M24" t="str">
            <v>AAA</v>
          </cell>
          <cell r="N24" t="str">
            <v>CRISIL AAA</v>
          </cell>
        </row>
        <row r="25">
          <cell r="A25" t="str">
            <v>NCB109</v>
          </cell>
          <cell r="B25" t="str">
            <v>8.4% UNSEC RED NC BONDS NAT OF DEB SER XXIX TRAN E</v>
          </cell>
          <cell r="C25" t="str">
            <v>INE206D08253</v>
          </cell>
          <cell r="D25" t="str">
            <v>INE206D08253</v>
          </cell>
          <cell r="E25" t="b">
            <v>1</v>
          </cell>
          <cell r="F25" t="str">
            <v>NCB109</v>
          </cell>
          <cell r="G25" t="str">
            <v>NUCLEAR POWER CORPORATION OF INDIA LTD.</v>
          </cell>
          <cell r="H25">
            <v>8.4</v>
          </cell>
          <cell r="I25">
            <v>8.4</v>
          </cell>
          <cell r="J25">
            <v>0</v>
          </cell>
          <cell r="K25">
            <v>1000000</v>
          </cell>
          <cell r="L25">
            <v>1</v>
          </cell>
          <cell r="M25" t="str">
            <v>AAA</v>
          </cell>
          <cell r="N25" t="str">
            <v>CRISIL AAA</v>
          </cell>
        </row>
        <row r="26">
          <cell r="A26" t="str">
            <v>NCB112</v>
          </cell>
          <cell r="B26" t="str">
            <v>8.57% UNSEC RED SENR UNSUBOR NON CUM NC BOND SR128</v>
          </cell>
          <cell r="C26" t="str">
            <v>INE020B08880</v>
          </cell>
          <cell r="D26" t="str">
            <v>INE020B08880</v>
          </cell>
          <cell r="E26" t="b">
            <v>1</v>
          </cell>
          <cell r="F26" t="str">
            <v>NCB112</v>
          </cell>
          <cell r="G26" t="str">
            <v>RURAL ELECTRIFICATION CORPORATION LTD. EXTD OF RUR</v>
          </cell>
          <cell r="H26">
            <v>8.57</v>
          </cell>
          <cell r="I26">
            <v>8.57</v>
          </cell>
          <cell r="J26">
            <v>0</v>
          </cell>
          <cell r="K26">
            <v>1000000</v>
          </cell>
          <cell r="L26">
            <v>1</v>
          </cell>
          <cell r="M26" t="str">
            <v>AAA</v>
          </cell>
          <cell r="N26" t="str">
            <v>CRISIL AAA</v>
          </cell>
        </row>
        <row r="27">
          <cell r="A27" t="str">
            <v>NCB113</v>
          </cell>
          <cell r="B27" t="str">
            <v>8.65% UNSEC SENIOR RED NON CONV TAX BONDS SER 125</v>
          </cell>
          <cell r="C27" t="str">
            <v>INE134E08GV9</v>
          </cell>
          <cell r="D27" t="str">
            <v>INE134E08GV9</v>
          </cell>
          <cell r="E27" t="b">
            <v>1</v>
          </cell>
          <cell r="F27" t="str">
            <v>NCB113</v>
          </cell>
          <cell r="G27" t="str">
            <v>POWER FINANCE CORPORATION LTD (EXTN OF POWF)</v>
          </cell>
          <cell r="H27">
            <v>8.6499999999999986</v>
          </cell>
          <cell r="I27">
            <v>8.65</v>
          </cell>
          <cell r="J27">
            <v>0</v>
          </cell>
          <cell r="K27">
            <v>1000000</v>
          </cell>
          <cell r="L27">
            <v>1</v>
          </cell>
          <cell r="M27" t="str">
            <v>AAA</v>
          </cell>
          <cell r="N27" t="str">
            <v>CRISIL AAA</v>
          </cell>
        </row>
        <row r="28">
          <cell r="A28" t="str">
            <v>NCB115</v>
          </cell>
          <cell r="B28" t="str">
            <v>9.55%UNSC NC PERP TIER1 BASELIII COMP BOND NAT DEB</v>
          </cell>
          <cell r="C28" t="str">
            <v>INE476A08035</v>
          </cell>
          <cell r="D28" t="str">
            <v>INE476A08035</v>
          </cell>
          <cell r="E28" t="b">
            <v>1</v>
          </cell>
          <cell r="F28" t="str">
            <v>NCB115</v>
          </cell>
          <cell r="G28" t="str">
            <v>CANARA BANK</v>
          </cell>
          <cell r="H28">
            <v>9.5500000000000007</v>
          </cell>
          <cell r="I28">
            <v>9.5500000000000007</v>
          </cell>
          <cell r="J28">
            <v>0</v>
          </cell>
          <cell r="K28">
            <v>1000000</v>
          </cell>
          <cell r="L28">
            <v>1</v>
          </cell>
          <cell r="M28" t="str">
            <v>AA+</v>
          </cell>
          <cell r="N28" t="str">
            <v>[ICRA]AA+</v>
          </cell>
        </row>
        <row r="29">
          <cell r="A29" t="str">
            <v>NCB116</v>
          </cell>
          <cell r="B29" t="str">
            <v>8.98% UNSEC SENIOR RED NC TAX BOND IN NAT DEB SER 120 B</v>
          </cell>
          <cell r="C29" t="str">
            <v>INE134E08GL0</v>
          </cell>
          <cell r="D29" t="str">
            <v>INE134E08GL0</v>
          </cell>
          <cell r="E29" t="b">
            <v>1</v>
          </cell>
          <cell r="F29" t="str">
            <v>NCB116</v>
          </cell>
          <cell r="G29" t="str">
            <v>POWER FINANCE CORPORATION LTD (EXTN OF POWF)</v>
          </cell>
          <cell r="H29">
            <v>8.98</v>
          </cell>
          <cell r="I29">
            <v>8.98</v>
          </cell>
          <cell r="J29">
            <v>0</v>
          </cell>
          <cell r="K29">
            <v>1000000</v>
          </cell>
          <cell r="L29">
            <v>1</v>
          </cell>
          <cell r="M29" t="str">
            <v>AAA</v>
          </cell>
          <cell r="N29" t="str">
            <v>CRISIL AAA</v>
          </cell>
        </row>
        <row r="30">
          <cell r="A30" t="str">
            <v>NCB117</v>
          </cell>
          <cell r="B30" t="str">
            <v>8.3% UNSEC RED SENIOR AND SUBORDINATED NCD NON CUM TAXABLEBONDS SR 133</v>
          </cell>
          <cell r="C30" t="str">
            <v>INE020B08930</v>
          </cell>
          <cell r="D30" t="str">
            <v>INE020B08930</v>
          </cell>
          <cell r="E30" t="b">
            <v>1</v>
          </cell>
          <cell r="F30" t="str">
            <v>NCB117</v>
          </cell>
          <cell r="G30" t="str">
            <v>RURAL ELECTRIFICATION CORPORATION LTD. EXTD OF RUR</v>
          </cell>
          <cell r="H30">
            <v>8.3000000000000007</v>
          </cell>
          <cell r="I30">
            <v>8.3000000000000007</v>
          </cell>
          <cell r="J30">
            <v>0</v>
          </cell>
          <cell r="K30">
            <v>1000000</v>
          </cell>
          <cell r="L30">
            <v>1</v>
          </cell>
          <cell r="M30" t="str">
            <v>AAA</v>
          </cell>
          <cell r="N30" t="str">
            <v>CRISIL AAA</v>
          </cell>
        </row>
        <row r="31">
          <cell r="A31" t="str">
            <v>NCB120</v>
          </cell>
          <cell r="B31" t="str">
            <v>9.35%UNSEC&amp;SUBOR SENR NC BASELIII BO TIER2 SR-XVII</v>
          </cell>
          <cell r="C31" t="str">
            <v>INE160A08043</v>
          </cell>
          <cell r="D31" t="str">
            <v>INE160A08043</v>
          </cell>
          <cell r="E31" t="b">
            <v>1</v>
          </cell>
          <cell r="F31" t="str">
            <v>NCB120</v>
          </cell>
          <cell r="G31" t="str">
            <v>PUNJAB NATIONAL BANK-EXTN OF PNBA/PNBB/PNBC/PNBD</v>
          </cell>
          <cell r="H31">
            <v>9.35</v>
          </cell>
          <cell r="I31">
            <v>9.35</v>
          </cell>
          <cell r="J31">
            <v>0</v>
          </cell>
          <cell r="K31">
            <v>1000000</v>
          </cell>
          <cell r="L31">
            <v>1</v>
          </cell>
          <cell r="M31" t="str">
            <v>AAA</v>
          </cell>
          <cell r="N31" t="str">
            <v>CRISIL AAA</v>
          </cell>
        </row>
        <row r="32">
          <cell r="A32" t="str">
            <v>NCB121</v>
          </cell>
          <cell r="B32" t="str">
            <v>9.34% SEC RED SENIOR UNSUBR NCD TAX BOND NAT DEB SR123-III OPT II</v>
          </cell>
          <cell r="C32" t="str">
            <v>INE020B07IZ5</v>
          </cell>
          <cell r="D32" t="str">
            <v>INE020B07IZ5</v>
          </cell>
          <cell r="E32" t="b">
            <v>1</v>
          </cell>
          <cell r="F32" t="str">
            <v>NCB121</v>
          </cell>
          <cell r="G32" t="str">
            <v>RURAL ELECTRIFICATION CORPORATION LTD. EXTD OF RUR</v>
          </cell>
          <cell r="H32">
            <v>9.34</v>
          </cell>
          <cell r="I32">
            <v>9.34</v>
          </cell>
          <cell r="J32">
            <v>0</v>
          </cell>
          <cell r="K32">
            <v>1000000</v>
          </cell>
          <cell r="L32">
            <v>1</v>
          </cell>
          <cell r="M32" t="str">
            <v>AAA</v>
          </cell>
          <cell r="N32" t="str">
            <v>CRISIL AAA</v>
          </cell>
        </row>
        <row r="33">
          <cell r="A33" t="str">
            <v>NCB124</v>
          </cell>
          <cell r="B33" t="str">
            <v>8.98% UNSEC SENIOR RED NC TAX BOND IN NAT DEB SER 120 A</v>
          </cell>
          <cell r="C33" t="str">
            <v>INE134E08GK2</v>
          </cell>
          <cell r="D33" t="str">
            <v>INE134E08GK2</v>
          </cell>
          <cell r="E33" t="b">
            <v>1</v>
          </cell>
          <cell r="F33" t="str">
            <v>NCB124</v>
          </cell>
          <cell r="G33" t="str">
            <v>POWER FINANCE CORPORATION LTD (EXTN OF POWF)</v>
          </cell>
          <cell r="H33">
            <v>8.98</v>
          </cell>
          <cell r="I33">
            <v>8.98</v>
          </cell>
          <cell r="J33">
            <v>0</v>
          </cell>
          <cell r="K33">
            <v>1000000</v>
          </cell>
          <cell r="L33">
            <v>1</v>
          </cell>
          <cell r="M33" t="str">
            <v>AAA</v>
          </cell>
          <cell r="N33" t="str">
            <v>CRISIL AAA</v>
          </cell>
        </row>
        <row r="34">
          <cell r="A34" t="str">
            <v>NCB126</v>
          </cell>
          <cell r="B34" t="str">
            <v>8.14% UNSEC RED SENIOR NON CONV BONDS IN NAT DEB SER XXX TR C</v>
          </cell>
          <cell r="C34" t="str">
            <v>INE206D08287</v>
          </cell>
          <cell r="D34" t="str">
            <v>INE206D08287</v>
          </cell>
          <cell r="E34" t="b">
            <v>1</v>
          </cell>
          <cell r="F34" t="str">
            <v>NCB126</v>
          </cell>
          <cell r="G34" t="str">
            <v>NUCLEAR POWER CORPORATION OF INDIA LTD.</v>
          </cell>
          <cell r="H34">
            <v>8.14</v>
          </cell>
          <cell r="I34">
            <v>8.14</v>
          </cell>
          <cell r="J34">
            <v>0</v>
          </cell>
          <cell r="K34">
            <v>1000000</v>
          </cell>
          <cell r="L34">
            <v>2</v>
          </cell>
          <cell r="M34" t="str">
            <v>AAA</v>
          </cell>
          <cell r="N34" t="str">
            <v>CRISIL AAA</v>
          </cell>
        </row>
        <row r="35">
          <cell r="A35" t="str">
            <v>NCB127</v>
          </cell>
          <cell r="B35" t="str">
            <v>8.14% UNSEC RED SENIOR NON CONV BONDS IN NAT DEB SER XXX TR D</v>
          </cell>
          <cell r="C35" t="str">
            <v>INE206D08295</v>
          </cell>
          <cell r="D35" t="str">
            <v>INE206D08295</v>
          </cell>
          <cell r="E35" t="b">
            <v>1</v>
          </cell>
          <cell r="F35" t="str">
            <v>NCB127</v>
          </cell>
          <cell r="G35" t="str">
            <v>NUCLEAR POWER CORPORATION OF INDIA LTD.</v>
          </cell>
          <cell r="H35">
            <v>8.14</v>
          </cell>
          <cell r="I35">
            <v>8.14</v>
          </cell>
          <cell r="J35">
            <v>0</v>
          </cell>
          <cell r="K35">
            <v>1000000</v>
          </cell>
          <cell r="L35">
            <v>2</v>
          </cell>
          <cell r="M35" t="str">
            <v>AAA</v>
          </cell>
          <cell r="N35" t="str">
            <v>CRISIL AAA</v>
          </cell>
        </row>
        <row r="36">
          <cell r="A36" t="str">
            <v>NCB128</v>
          </cell>
          <cell r="B36" t="str">
            <v>8.4%UNSEC NCON SENIOR RED BASEL III TIER 2 BOND NAT DEB SBH 2025 SR XV</v>
          </cell>
          <cell r="C36" t="str">
            <v>INE649A08029</v>
          </cell>
          <cell r="D36" t="str">
            <v>INE649A08029</v>
          </cell>
          <cell r="E36" t="b">
            <v>1</v>
          </cell>
          <cell r="F36" t="str">
            <v>NCB128</v>
          </cell>
          <cell r="G36" t="str">
            <v>STATE BANK OF HYDERABAD(EXTN OF SBHA)</v>
          </cell>
          <cell r="H36">
            <v>8.4</v>
          </cell>
          <cell r="I36">
            <v>8.4</v>
          </cell>
          <cell r="J36">
            <v>0</v>
          </cell>
          <cell r="K36">
            <v>1000000</v>
          </cell>
          <cell r="L36">
            <v>1</v>
          </cell>
          <cell r="M36" t="str">
            <v>AAA</v>
          </cell>
          <cell r="N36" t="str">
            <v>[ICRA]AAA</v>
          </cell>
        </row>
        <row r="37">
          <cell r="A37" t="str">
            <v>NCB129</v>
          </cell>
          <cell r="B37" t="str">
            <v>8.32% SEC NON CONV NON CUM RED TAX BONDS STRPP C SR LII</v>
          </cell>
          <cell r="C37" t="str">
            <v>INE752E07NL7</v>
          </cell>
          <cell r="D37" t="str">
            <v>INE752E07NL7</v>
          </cell>
          <cell r="E37" t="b">
            <v>1</v>
          </cell>
          <cell r="F37" t="str">
            <v>NCB129</v>
          </cell>
          <cell r="G37" t="str">
            <v>POWER GRID CORPORATION OF INDIA LTD.(EXTN OF POGR)</v>
          </cell>
          <cell r="H37">
            <v>8.32</v>
          </cell>
          <cell r="I37">
            <v>8.32</v>
          </cell>
          <cell r="J37">
            <v>0</v>
          </cell>
          <cell r="K37">
            <v>1000000</v>
          </cell>
          <cell r="L37">
            <v>1</v>
          </cell>
          <cell r="M37" t="str">
            <v>AAA</v>
          </cell>
          <cell r="N37" t="str">
            <v>CRISIL AAA</v>
          </cell>
        </row>
        <row r="38">
          <cell r="A38" t="str">
            <v>NCB130</v>
          </cell>
          <cell r="B38" t="str">
            <v>8.40% NON CONV RED UNSEC BASEL III COMPLIANT TIER 2 BOND NAT DEB SER I</v>
          </cell>
          <cell r="C38" t="str">
            <v>INE651A08041</v>
          </cell>
          <cell r="D38" t="str">
            <v>INE651A08041</v>
          </cell>
          <cell r="E38" t="b">
            <v>1</v>
          </cell>
          <cell r="F38" t="str">
            <v>NCB130</v>
          </cell>
          <cell r="G38" t="str">
            <v>STATE BANK OF MYSORE ( EXTN OF SBAZ)</v>
          </cell>
          <cell r="H38">
            <v>8.4</v>
          </cell>
          <cell r="I38">
            <v>8.4</v>
          </cell>
          <cell r="J38">
            <v>0</v>
          </cell>
          <cell r="K38">
            <v>1000000</v>
          </cell>
          <cell r="L38">
            <v>1</v>
          </cell>
          <cell r="M38" t="str">
            <v>AAA</v>
          </cell>
          <cell r="N38" t="str">
            <v>CRISIL AAA</v>
          </cell>
        </row>
        <row r="39">
          <cell r="A39" t="str">
            <v>NCB131</v>
          </cell>
          <cell r="B39" t="str">
            <v>8.45% UNSEC NON CONV RED BASEL III TIER 2 BONDS SER II</v>
          </cell>
          <cell r="C39" t="str">
            <v>INE651A08058</v>
          </cell>
          <cell r="D39" t="str">
            <v>INE651A08058</v>
          </cell>
          <cell r="E39" t="b">
            <v>1</v>
          </cell>
          <cell r="F39" t="str">
            <v>NCB131</v>
          </cell>
          <cell r="G39" t="str">
            <v>STATE BANK OF MYSORE ( EXTN OF SBAZ)</v>
          </cell>
          <cell r="H39">
            <v>8.4500000000000011</v>
          </cell>
          <cell r="I39">
            <v>8.4499999999999993</v>
          </cell>
          <cell r="J39">
            <v>0</v>
          </cell>
          <cell r="K39">
            <v>1000000</v>
          </cell>
          <cell r="L39">
            <v>1</v>
          </cell>
          <cell r="M39" t="str">
            <v>AAA</v>
          </cell>
          <cell r="N39" t="str">
            <v>CRISIL AAA</v>
          </cell>
        </row>
        <row r="40">
          <cell r="A40" t="str">
            <v>NCB133</v>
          </cell>
          <cell r="B40" t="str">
            <v>8.23% UNSEC SEN UNSUB RED NC NC TAX BOND SR 129</v>
          </cell>
          <cell r="C40" t="str">
            <v>INE020B08898</v>
          </cell>
          <cell r="D40" t="str">
            <v>INE020B08898</v>
          </cell>
          <cell r="E40" t="b">
            <v>1</v>
          </cell>
          <cell r="F40" t="str">
            <v>NCB133</v>
          </cell>
          <cell r="G40" t="str">
            <v>RURAL ELECTRIFICATION CORPORATION LTD. EXTD OF RUR</v>
          </cell>
          <cell r="H40">
            <v>8.23</v>
          </cell>
          <cell r="I40">
            <v>8.23</v>
          </cell>
          <cell r="J40">
            <v>0</v>
          </cell>
          <cell r="K40">
            <v>1000000</v>
          </cell>
          <cell r="L40">
            <v>1</v>
          </cell>
          <cell r="M40" t="str">
            <v>AAA</v>
          </cell>
          <cell r="N40" t="str">
            <v>CRISIL AAA</v>
          </cell>
        </row>
        <row r="41">
          <cell r="A41" t="str">
            <v>NCB134</v>
          </cell>
          <cell r="B41" t="str">
            <v>8.2% UNSEC RED SENIOR NC TAX BOND NAT DEB SERIES 128</v>
          </cell>
          <cell r="C41" t="str">
            <v>INE134E08GY3</v>
          </cell>
          <cell r="D41" t="str">
            <v>INE134E08GY3</v>
          </cell>
          <cell r="E41" t="b">
            <v>1</v>
          </cell>
          <cell r="F41" t="str">
            <v>NCB134</v>
          </cell>
          <cell r="G41" t="str">
            <v>POWER FINANCE CORPORATION LTD (EXTN OF POWF)</v>
          </cell>
          <cell r="H41">
            <v>8.2000000000000011</v>
          </cell>
          <cell r="I41">
            <v>8.1999999999999993</v>
          </cell>
          <cell r="J41">
            <v>0</v>
          </cell>
          <cell r="K41">
            <v>1000000</v>
          </cell>
          <cell r="L41">
            <v>1</v>
          </cell>
          <cell r="M41" t="str">
            <v>AAA</v>
          </cell>
          <cell r="N41" t="str">
            <v>CRISIL AAA</v>
          </cell>
        </row>
        <row r="42">
          <cell r="A42" t="str">
            <v>NCB135</v>
          </cell>
          <cell r="B42" t="str">
            <v>8.27% UNSEC RED SENR &amp; SUB NCONV NCUM BONDS SR 130</v>
          </cell>
          <cell r="C42" t="str">
            <v>INE020B08906</v>
          </cell>
          <cell r="D42" t="str">
            <v>INE020B08906</v>
          </cell>
          <cell r="E42" t="b">
            <v>1</v>
          </cell>
          <cell r="F42" t="str">
            <v>NCB135</v>
          </cell>
          <cell r="G42" t="str">
            <v>RURAL ELECTRIFICATION CORPORATION LTD. EXTD OF RUR</v>
          </cell>
          <cell r="H42">
            <v>8.27</v>
          </cell>
          <cell r="I42">
            <v>8.27</v>
          </cell>
          <cell r="J42">
            <v>0</v>
          </cell>
          <cell r="K42">
            <v>1000000</v>
          </cell>
          <cell r="L42">
            <v>1</v>
          </cell>
          <cell r="M42" t="str">
            <v>AAA</v>
          </cell>
          <cell r="N42" t="str">
            <v>CRISIL AAA</v>
          </cell>
        </row>
        <row r="43">
          <cell r="A43" t="str">
            <v>NCB138</v>
          </cell>
          <cell r="B43" t="str">
            <v>8.13% UNSEC RED SENIOR UNSUBORD NCONV BOND NAT DEB STRPPS SR-XXXII(A)</v>
          </cell>
          <cell r="C43" t="str">
            <v>INE206D08360</v>
          </cell>
          <cell r="D43" t="str">
            <v>INE206D08360</v>
          </cell>
          <cell r="E43" t="b">
            <v>1</v>
          </cell>
          <cell r="F43" t="str">
            <v>NCB138</v>
          </cell>
          <cell r="G43" t="str">
            <v>NUCLEAR POWER CORPORATION OF INDIA LTD.</v>
          </cell>
          <cell r="H43">
            <v>8.129999999999999</v>
          </cell>
          <cell r="I43">
            <v>8.1300000000000008</v>
          </cell>
          <cell r="J43">
            <v>0</v>
          </cell>
          <cell r="K43">
            <v>1000000</v>
          </cell>
          <cell r="L43">
            <v>2</v>
          </cell>
          <cell r="M43" t="str">
            <v>AAA</v>
          </cell>
          <cell r="N43" t="str">
            <v>CRISIL AAA</v>
          </cell>
        </row>
        <row r="44">
          <cell r="A44" t="str">
            <v>NCB139</v>
          </cell>
          <cell r="B44" t="str">
            <v>8.13% UNSEC RED NON CONV BONDS IN NAT OF DEB STRPPS SR-XXXII(B)</v>
          </cell>
          <cell r="C44" t="str">
            <v>INE206D08378</v>
          </cell>
          <cell r="D44" t="str">
            <v>INE206D08378</v>
          </cell>
          <cell r="E44" t="b">
            <v>1</v>
          </cell>
          <cell r="F44" t="str">
            <v>NCB139</v>
          </cell>
          <cell r="G44" t="str">
            <v>NUCLEAR POWER CORPORATION OF INDIA LTD.</v>
          </cell>
          <cell r="H44">
            <v>8.129999999999999</v>
          </cell>
          <cell r="I44">
            <v>8.1300000000000008</v>
          </cell>
          <cell r="J44">
            <v>0</v>
          </cell>
          <cell r="K44">
            <v>1000000</v>
          </cell>
          <cell r="L44">
            <v>2</v>
          </cell>
          <cell r="M44" t="str">
            <v>AAA</v>
          </cell>
          <cell r="N44" t="str">
            <v>CRISIL AAA</v>
          </cell>
        </row>
        <row r="45">
          <cell r="A45" t="str">
            <v>NCB140</v>
          </cell>
          <cell r="B45" t="str">
            <v>8.13% UNSEC RED NON CONV BONDSIN NAT OF STRPPS SR-XXXII(C)</v>
          </cell>
          <cell r="C45" t="str">
            <v>INE206D08386</v>
          </cell>
          <cell r="D45" t="str">
            <v>INE206D08386</v>
          </cell>
          <cell r="E45" t="b">
            <v>1</v>
          </cell>
          <cell r="F45" t="str">
            <v>NCB140</v>
          </cell>
          <cell r="G45" t="str">
            <v>NUCLEAR POWER CORPORATION OF INDIA LTD.</v>
          </cell>
          <cell r="H45">
            <v>8.129999999999999</v>
          </cell>
          <cell r="I45">
            <v>8.1300000000000008</v>
          </cell>
          <cell r="J45">
            <v>0</v>
          </cell>
          <cell r="K45">
            <v>1000000</v>
          </cell>
          <cell r="L45">
            <v>2</v>
          </cell>
          <cell r="M45" t="str">
            <v>AAA</v>
          </cell>
          <cell r="N45" t="str">
            <v>CRISIL AAA</v>
          </cell>
        </row>
        <row r="46">
          <cell r="A46" t="str">
            <v>NCB141</v>
          </cell>
          <cell r="B46" t="str">
            <v>8.13% UNSEC RED NON CONV BONDS IN NAT OF DEB STRPPS SR-XXXII(D)</v>
          </cell>
          <cell r="C46" t="str">
            <v>INE206D08394</v>
          </cell>
          <cell r="D46" t="str">
            <v>INE206D08394</v>
          </cell>
          <cell r="E46" t="b">
            <v>1</v>
          </cell>
          <cell r="F46" t="str">
            <v>NCB141</v>
          </cell>
          <cell r="G46" t="str">
            <v>NUCLEAR POWER CORPORATION OF INDIA LTD.</v>
          </cell>
          <cell r="H46">
            <v>8.129999999999999</v>
          </cell>
          <cell r="I46">
            <v>8.1300000000000008</v>
          </cell>
          <cell r="J46">
            <v>0</v>
          </cell>
          <cell r="K46">
            <v>1000000</v>
          </cell>
          <cell r="L46">
            <v>2</v>
          </cell>
          <cell r="M46" t="str">
            <v>AAA</v>
          </cell>
          <cell r="N46" t="str">
            <v>CRISIL AAA</v>
          </cell>
        </row>
        <row r="47">
          <cell r="A47" t="str">
            <v>NCB142</v>
          </cell>
          <cell r="B47" t="str">
            <v>8.13% UNSEC RED NON CONV BONDS IN NAT OF DEB STRPPS SR-XXXII(E)</v>
          </cell>
          <cell r="C47" t="str">
            <v>INE206D08402</v>
          </cell>
          <cell r="D47" t="str">
            <v>INE206D08402</v>
          </cell>
          <cell r="E47" t="b">
            <v>1</v>
          </cell>
          <cell r="F47" t="str">
            <v>NCB142</v>
          </cell>
          <cell r="G47" t="str">
            <v>NUCLEAR POWER CORPORATION OF INDIA LTD.</v>
          </cell>
          <cell r="H47">
            <v>8.129999999999999</v>
          </cell>
          <cell r="I47">
            <v>8.1300000000000008</v>
          </cell>
          <cell r="J47">
            <v>0</v>
          </cell>
          <cell r="K47">
            <v>1000000</v>
          </cell>
          <cell r="L47">
            <v>2</v>
          </cell>
          <cell r="M47" t="str">
            <v>AAA</v>
          </cell>
          <cell r="N47" t="str">
            <v>CRISIL AAA</v>
          </cell>
        </row>
        <row r="48">
          <cell r="A48" t="str">
            <v>NCB143</v>
          </cell>
          <cell r="B48" t="str">
            <v>8.12% UNSEC RED NON CONV SENIOR BONDS SR T 02 - 2031</v>
          </cell>
          <cell r="C48" t="str">
            <v>INE514E08FC4</v>
          </cell>
          <cell r="D48" t="str">
            <v>INE514E08FC4</v>
          </cell>
          <cell r="E48" t="b">
            <v>1</v>
          </cell>
          <cell r="F48" t="str">
            <v>NCB143</v>
          </cell>
          <cell r="G48" t="str">
            <v>EXPORT-IMPORT BANK OF INDIA(EXTN OF EXIA)</v>
          </cell>
          <cell r="H48">
            <v>8.1199999999999992</v>
          </cell>
          <cell r="I48">
            <v>8.1199999999999992</v>
          </cell>
          <cell r="J48">
            <v>0</v>
          </cell>
          <cell r="K48">
            <v>1000000</v>
          </cell>
          <cell r="L48">
            <v>1</v>
          </cell>
          <cell r="M48" t="str">
            <v>AAA</v>
          </cell>
          <cell r="N48" t="str">
            <v>CRISIL AAA</v>
          </cell>
        </row>
        <row r="49">
          <cell r="A49" t="str">
            <v>NCB144</v>
          </cell>
          <cell r="B49" t="str">
            <v>8.02% UNSEC SENIOR RED NON CONV BONDS 16-17 SER T-01-2026</v>
          </cell>
          <cell r="C49" t="str">
            <v>INE514E08FB6</v>
          </cell>
          <cell r="D49" t="str">
            <v>INE514E08FB6</v>
          </cell>
          <cell r="E49" t="b">
            <v>1</v>
          </cell>
          <cell r="F49" t="str">
            <v>NCB144</v>
          </cell>
          <cell r="G49" t="str">
            <v>EXPORT-IMPORT BANK OF INDIA(EXTN OF EXIA)</v>
          </cell>
          <cell r="H49">
            <v>8.02</v>
          </cell>
          <cell r="I49">
            <v>8.02</v>
          </cell>
          <cell r="J49">
            <v>0</v>
          </cell>
          <cell r="K49">
            <v>1000000</v>
          </cell>
          <cell r="L49">
            <v>1</v>
          </cell>
          <cell r="M49" t="str">
            <v>AAA</v>
          </cell>
          <cell r="N49" t="str">
            <v>CRISIL AAA</v>
          </cell>
        </row>
        <row r="50">
          <cell r="A50" t="str">
            <v>NCB146</v>
          </cell>
          <cell r="B50" t="str">
            <v>8.17% SECURED NHPC LTD U-1 SERIES BONDS 2031 (27.06.2031)</v>
          </cell>
          <cell r="C50" t="str">
            <v>INE848E07922</v>
          </cell>
          <cell r="D50" t="str">
            <v>INE848E07922</v>
          </cell>
          <cell r="E50" t="b">
            <v>1</v>
          </cell>
          <cell r="F50" t="str">
            <v>NCB146</v>
          </cell>
          <cell r="H50">
            <v>8.17</v>
          </cell>
          <cell r="K50">
            <v>1000000</v>
          </cell>
          <cell r="L50">
            <v>1</v>
          </cell>
          <cell r="M50" t="str">
            <v>AAA</v>
          </cell>
          <cell r="N50" t="str">
            <v>IND AAA</v>
          </cell>
        </row>
        <row r="51">
          <cell r="A51" t="str">
            <v>NCB148</v>
          </cell>
          <cell r="B51" t="str">
            <v>.11% UNSECURED EXIM BONDS SR.T.05.2031 (11.07.2031)</v>
          </cell>
          <cell r="C51" t="str">
            <v>INE514E08FF7</v>
          </cell>
          <cell r="D51" t="str">
            <v>INE514E08FF7</v>
          </cell>
          <cell r="E51" t="b">
            <v>1</v>
          </cell>
          <cell r="F51" t="str">
            <v>NCB148</v>
          </cell>
          <cell r="H51">
            <v>8.1100000000000012</v>
          </cell>
          <cell r="K51">
            <v>1000000</v>
          </cell>
          <cell r="L51">
            <v>1</v>
          </cell>
          <cell r="M51" t="str">
            <v>AAA</v>
          </cell>
          <cell r="N51" t="str">
            <v>CRISIL AAA</v>
          </cell>
        </row>
        <row r="52">
          <cell r="A52" t="str">
            <v>NCB149</v>
          </cell>
          <cell r="B52" t="str">
            <v>8.88% UNSECURED IFC BONDS TR. 3 STRPP 5 2031 (20.10.2031)</v>
          </cell>
          <cell r="C52" t="str">
            <v>INE375R08058</v>
          </cell>
          <cell r="D52" t="str">
            <v>INE375R08058</v>
          </cell>
          <cell r="E52" t="b">
            <v>1</v>
          </cell>
          <cell r="F52" t="str">
            <v>NCB149</v>
          </cell>
          <cell r="H52">
            <v>8.8800000000000008</v>
          </cell>
          <cell r="K52">
            <v>100000</v>
          </cell>
          <cell r="L52">
            <v>2</v>
          </cell>
          <cell r="M52" t="str">
            <v>AAA</v>
          </cell>
          <cell r="N52" t="str">
            <v>CRISIL AAA</v>
          </cell>
        </row>
        <row r="53">
          <cell r="A53" t="str">
            <v>NCB152</v>
          </cell>
          <cell r="B53" t="str">
            <v xml:space="preserve">8.02% UNSECURED EXIM  BONDS  SR.S 04-2025  (29.10.2025) </v>
          </cell>
          <cell r="C53" t="str">
            <v>INE514E08EQ7</v>
          </cell>
          <cell r="D53" t="str">
            <v>INE514E08EQ7</v>
          </cell>
          <cell r="E53" t="b">
            <v>1</v>
          </cell>
          <cell r="F53" t="str">
            <v>NCB152</v>
          </cell>
          <cell r="H53">
            <v>8.02</v>
          </cell>
          <cell r="K53">
            <v>1000000</v>
          </cell>
          <cell r="M53" t="str">
            <v>AAA</v>
          </cell>
          <cell r="N53" t="str">
            <v>CRISIL AAA</v>
          </cell>
        </row>
        <row r="54">
          <cell r="A54" t="str">
            <v>NCB153</v>
          </cell>
          <cell r="B54" t="str">
            <v xml:space="preserve">8.15% SEC. POWER GRID BONDS XLIX ISSUE - STRPP B (08.03.2025) </v>
          </cell>
          <cell r="C54" t="str">
            <v>INE752E07MJ3</v>
          </cell>
          <cell r="D54" t="str">
            <v>INE752E07MJ3</v>
          </cell>
          <cell r="E54" t="b">
            <v>1</v>
          </cell>
          <cell r="F54" t="str">
            <v>NCB153</v>
          </cell>
          <cell r="H54">
            <v>8.15</v>
          </cell>
          <cell r="K54">
            <v>1000000</v>
          </cell>
          <cell r="M54" t="str">
            <v>AAA</v>
          </cell>
          <cell r="N54" t="str">
            <v>CRISIL AAA</v>
          </cell>
        </row>
        <row r="55">
          <cell r="A55" t="str">
            <v>NCB154</v>
          </cell>
          <cell r="B55" t="str">
            <v xml:space="preserve">7.55% SEC. POWER GRID BONDS LV ISSUE - 2031 (20.09.2031) </v>
          </cell>
          <cell r="C55" t="str">
            <v>INE752E07OB6</v>
          </cell>
          <cell r="D55" t="str">
            <v>INE752E07OB6</v>
          </cell>
          <cell r="E55" t="b">
            <v>1</v>
          </cell>
          <cell r="F55" t="str">
            <v>NCB154</v>
          </cell>
          <cell r="H55">
            <v>7.55</v>
          </cell>
          <cell r="K55">
            <v>1000000</v>
          </cell>
          <cell r="M55" t="str">
            <v>AAA</v>
          </cell>
          <cell r="N55" t="str">
            <v>CRISIL AAA</v>
          </cell>
        </row>
        <row r="56">
          <cell r="A56" t="str">
            <v>NCB155</v>
          </cell>
          <cell r="B56" t="str">
            <v xml:space="preserve">7.36% SEC. POWER GRID BONDS LVI ISSUE - 2026 (17.10.2026)  </v>
          </cell>
          <cell r="C56" t="str">
            <v>INE752E07OC4</v>
          </cell>
          <cell r="D56" t="str">
            <v>INE752E07OC4</v>
          </cell>
          <cell r="E56" t="b">
            <v>1</v>
          </cell>
          <cell r="F56" t="str">
            <v>NCB155</v>
          </cell>
          <cell r="H56">
            <v>7.36</v>
          </cell>
          <cell r="K56">
            <v>1000000</v>
          </cell>
          <cell r="M56" t="str">
            <v>AAA</v>
          </cell>
          <cell r="N56" t="str">
            <v>CRISIL AAA</v>
          </cell>
        </row>
        <row r="57">
          <cell r="A57" t="str">
            <v>NCB156</v>
          </cell>
          <cell r="B57" t="str">
            <v>7.38% NABARD UNSECURED BONDS 2031 SERIES LTIF 1A (20.10.2031)</v>
          </cell>
          <cell r="C57" t="str">
            <v>INE261F08683</v>
          </cell>
          <cell r="D57" t="str">
            <v>INE261F08683</v>
          </cell>
          <cell r="E57" t="b">
            <v>1</v>
          </cell>
          <cell r="F57" t="str">
            <v>NCB156</v>
          </cell>
          <cell r="H57">
            <v>7.38</v>
          </cell>
          <cell r="K57">
            <v>1000000</v>
          </cell>
          <cell r="M57" t="str">
            <v>AAA</v>
          </cell>
          <cell r="N57" t="str">
            <v>CRISIL AAA</v>
          </cell>
        </row>
        <row r="58">
          <cell r="A58" t="str">
            <v>NCB157</v>
          </cell>
          <cell r="B58" t="str">
            <v>8.75% UNSEC RURAL ELECTRIFICATION CORP LTD BONDS 2025 (08.06.2025)</v>
          </cell>
          <cell r="C58" t="str">
            <v>INE020B08427</v>
          </cell>
          <cell r="D58" t="str">
            <v>INE020B08427</v>
          </cell>
          <cell r="E58" t="b">
            <v>1</v>
          </cell>
          <cell r="F58" t="str">
            <v>NCB157</v>
          </cell>
          <cell r="H58">
            <v>8.75</v>
          </cell>
          <cell r="K58">
            <v>1000000</v>
          </cell>
          <cell r="M58" t="str">
            <v>AAA</v>
          </cell>
          <cell r="N58" t="str">
            <v>CRISIL AAA</v>
          </cell>
        </row>
        <row r="59">
          <cell r="A59" t="str">
            <v>NCB158</v>
          </cell>
          <cell r="B59" t="str">
            <v>7.49% SECURED NTPC BONDS - SERIES 64 2031 (07.11.2031)</v>
          </cell>
          <cell r="C59" t="str">
            <v>INE733E07KG3</v>
          </cell>
          <cell r="D59" t="str">
            <v>INE733E07KG3</v>
          </cell>
          <cell r="E59" t="b">
            <v>1</v>
          </cell>
          <cell r="F59" t="str">
            <v>NCB158</v>
          </cell>
          <cell r="H59">
            <v>7.49</v>
          </cell>
          <cell r="K59">
            <v>1000000</v>
          </cell>
          <cell r="M59" t="str">
            <v>AAA</v>
          </cell>
          <cell r="N59" t="str">
            <v>CRISIL AAA</v>
          </cell>
        </row>
        <row r="60">
          <cell r="A60" t="str">
            <v>NCB159</v>
          </cell>
          <cell r="B60" t="str">
            <v>8.88% UNSECURED IFC BONDS TR. 3 STRPP 6 2032 (20.10.2032)</v>
          </cell>
          <cell r="C60" t="str">
            <v>INE375R08066</v>
          </cell>
          <cell r="D60" t="str">
            <v>INE375R08066</v>
          </cell>
          <cell r="E60" t="b">
            <v>1</v>
          </cell>
          <cell r="F60" t="str">
            <v>NCB159</v>
          </cell>
          <cell r="H60">
            <v>8.8800000000000008</v>
          </cell>
          <cell r="K60">
            <v>100000</v>
          </cell>
          <cell r="M60" t="str">
            <v>AAA</v>
          </cell>
          <cell r="N60" t="str">
            <v>CRISIL AAA</v>
          </cell>
        </row>
        <row r="61">
          <cell r="A61" t="str">
            <v>NCB160</v>
          </cell>
          <cell r="B61" t="str">
            <v>8.87% UNSECURED EXIM BONDS SR.R.15-2029 (30.10.2029)</v>
          </cell>
          <cell r="C61" t="str">
            <v>INE514E08ED5</v>
          </cell>
          <cell r="D61" t="str">
            <v>INE514E08ED5</v>
          </cell>
          <cell r="E61" t="b">
            <v>1</v>
          </cell>
          <cell r="F61" t="str">
            <v>NCB160</v>
          </cell>
          <cell r="H61">
            <v>8.8699999999999992</v>
          </cell>
          <cell r="K61">
            <v>1000000</v>
          </cell>
          <cell r="M61" t="str">
            <v>AAA</v>
          </cell>
          <cell r="N61" t="str">
            <v>CRISIL AAA</v>
          </cell>
        </row>
        <row r="62">
          <cell r="A62" t="str">
            <v>NCB161</v>
          </cell>
          <cell r="B62" t="str">
            <v>7.25% UNSECURED NUCLEAR POWER CORP. STRP SERIES- XXXII(A)(15.12.2027)</v>
          </cell>
          <cell r="C62" t="str">
            <v>INE206D08410</v>
          </cell>
          <cell r="D62" t="str">
            <v>INE206D08410</v>
          </cell>
          <cell r="E62" t="b">
            <v>1</v>
          </cell>
          <cell r="F62" t="str">
            <v>NCB161</v>
          </cell>
          <cell r="H62">
            <v>7.25</v>
          </cell>
          <cell r="K62">
            <v>1000000</v>
          </cell>
          <cell r="M62" t="str">
            <v>AAA</v>
          </cell>
          <cell r="N62" t="str">
            <v>CRISIL AAA</v>
          </cell>
        </row>
        <row r="63">
          <cell r="A63" t="str">
            <v>NCB162</v>
          </cell>
          <cell r="B63" t="str">
            <v>7.25% UNSECURED NUCLEAR POWER CORP. STRPP SERIES- XXXII(B)(15.12.2028)</v>
          </cell>
          <cell r="C63" t="str">
            <v>INE206D08428</v>
          </cell>
          <cell r="D63" t="str">
            <v>INE206D08428</v>
          </cell>
          <cell r="E63" t="b">
            <v>1</v>
          </cell>
          <cell r="F63" t="str">
            <v>NCB162</v>
          </cell>
          <cell r="H63">
            <v>7.25</v>
          </cell>
          <cell r="K63">
            <v>1000000</v>
          </cell>
          <cell r="M63" t="str">
            <v>AAA</v>
          </cell>
          <cell r="N63" t="str">
            <v>CRISIL AAA</v>
          </cell>
        </row>
        <row r="64">
          <cell r="A64" t="str">
            <v>NCB163</v>
          </cell>
          <cell r="B64" t="str">
            <v>7.25% UNSECURED NUCLEAR POWER CORP. STRPP SERIES- XXXII(C)(15.12.2029)</v>
          </cell>
          <cell r="C64" t="str">
            <v>INE206D08436</v>
          </cell>
          <cell r="D64" t="str">
            <v>INE206D08436</v>
          </cell>
          <cell r="E64" t="b">
            <v>1</v>
          </cell>
          <cell r="F64" t="str">
            <v>NCB163</v>
          </cell>
          <cell r="H64">
            <v>7.25</v>
          </cell>
          <cell r="K64">
            <v>1000000</v>
          </cell>
          <cell r="M64" t="str">
            <v>AAA</v>
          </cell>
          <cell r="N64" t="str">
            <v>CRISIL AAA</v>
          </cell>
        </row>
        <row r="65">
          <cell r="A65" t="str">
            <v>NCB164</v>
          </cell>
          <cell r="B65" t="str">
            <v>7.25% UNSECURED NUCLEAR POWER CORP. STRPP SERIES- XXXII(D)(15.12.2030)</v>
          </cell>
          <cell r="C65" t="str">
            <v>INE206D08444</v>
          </cell>
          <cell r="D65" t="str">
            <v>INE206D08444</v>
          </cell>
          <cell r="E65" t="b">
            <v>1</v>
          </cell>
          <cell r="F65" t="str">
            <v>NCB164</v>
          </cell>
          <cell r="H65">
            <v>7.25</v>
          </cell>
          <cell r="K65">
            <v>1000000</v>
          </cell>
          <cell r="M65" t="str">
            <v>AAA</v>
          </cell>
          <cell r="N65" t="str">
            <v>CRISIL AAA</v>
          </cell>
        </row>
        <row r="66">
          <cell r="A66" t="str">
            <v>NCB165</v>
          </cell>
          <cell r="B66" t="str">
            <v>7.25% UNSECURED NUCLEAR POWER CORP. STRPP SERIES- XXXII(E)(15.12.2031)</v>
          </cell>
          <cell r="C66" t="str">
            <v>INE206D08451</v>
          </cell>
          <cell r="D66" t="str">
            <v>INE206D08451</v>
          </cell>
          <cell r="E66" t="b">
            <v>1</v>
          </cell>
          <cell r="F66" t="str">
            <v>NCB165</v>
          </cell>
          <cell r="H66">
            <v>7.25</v>
          </cell>
          <cell r="K66">
            <v>1000000</v>
          </cell>
          <cell r="M66" t="str">
            <v>AAA</v>
          </cell>
          <cell r="N66" t="str">
            <v>CRISIL AAA</v>
          </cell>
        </row>
        <row r="67">
          <cell r="A67" t="str">
            <v>NCB166</v>
          </cell>
          <cell r="B67" t="str">
            <v>7.37% SECURED NTPC BONDS - SERIES 66 2031 (13.12.2031)</v>
          </cell>
          <cell r="C67" t="str">
            <v>INE733E07KI9</v>
          </cell>
          <cell r="D67" t="str">
            <v>INE733E07KI9</v>
          </cell>
          <cell r="E67" t="b">
            <v>1</v>
          </cell>
          <cell r="F67" t="str">
            <v>NCB166</v>
          </cell>
          <cell r="H67">
            <v>7.37</v>
          </cell>
          <cell r="K67">
            <v>1000000</v>
          </cell>
          <cell r="M67" t="str">
            <v>AAA</v>
          </cell>
          <cell r="N67" t="str">
            <v>CRISIL AAA</v>
          </cell>
        </row>
        <row r="68">
          <cell r="A68" t="str">
            <v>NCB167</v>
          </cell>
          <cell r="B68" t="str">
            <v>7.30% NABARD UNSEC GOI BONDS 2031 SERIES LTIF A-2 (26.12.2031)</v>
          </cell>
          <cell r="C68" t="str">
            <v>INE261F08717</v>
          </cell>
          <cell r="D68" t="str">
            <v>INE261F08717</v>
          </cell>
          <cell r="E68" t="b">
            <v>1</v>
          </cell>
          <cell r="F68" t="str">
            <v>NCB167</v>
          </cell>
          <cell r="H68">
            <v>7.3</v>
          </cell>
          <cell r="K68">
            <v>1000000</v>
          </cell>
          <cell r="M68" t="str">
            <v>AAA</v>
          </cell>
          <cell r="N68" t="str">
            <v>CRISIL AAA</v>
          </cell>
        </row>
        <row r="69">
          <cell r="A69" t="str">
            <v>NCB168</v>
          </cell>
          <cell r="B69" t="str">
            <v>7.16% NABARD UNSEC GOI BONDS 2032 SERIES LTIF A-3 (12.01.2032)</v>
          </cell>
          <cell r="C69" t="str">
            <v>INE261F08725</v>
          </cell>
          <cell r="D69" t="str">
            <v>INE261F08725</v>
          </cell>
          <cell r="E69" t="b">
            <v>1</v>
          </cell>
          <cell r="F69" t="str">
            <v>NCB168</v>
          </cell>
          <cell r="H69">
            <v>7.16</v>
          </cell>
          <cell r="K69">
            <v>1000000</v>
          </cell>
          <cell r="M69" t="str">
            <v>AAA</v>
          </cell>
          <cell r="N69" t="str">
            <v>CRISIL AAA</v>
          </cell>
        </row>
        <row r="70">
          <cell r="A70" t="str">
            <v>NCB169</v>
          </cell>
          <cell r="B70" t="str">
            <v>7.34% NABARD UNSEC BONDS 2032 SERIES LTIF 1C (13.01.2032)</v>
          </cell>
          <cell r="C70" t="str">
            <v>INE261F08733</v>
          </cell>
          <cell r="D70" t="str">
            <v>INE261F08733</v>
          </cell>
          <cell r="E70" t="b">
            <v>1</v>
          </cell>
          <cell r="F70" t="str">
            <v>NCB169</v>
          </cell>
          <cell r="H70">
            <v>7.34</v>
          </cell>
          <cell r="K70">
            <v>1000000</v>
          </cell>
          <cell r="M70" t="str">
            <v>AAA</v>
          </cell>
          <cell r="N70" t="str">
            <v>CRISIL AAA</v>
          </cell>
        </row>
        <row r="71">
          <cell r="A71" t="str">
            <v>NCB170</v>
          </cell>
          <cell r="B71" t="str">
            <v>7.18% UNSEC POWER FINANCE CORP LTD. GOI BONDS 2027 SERIES 158 (20.01.2027)</v>
          </cell>
          <cell r="C71" t="str">
            <v>INE134E08IR3</v>
          </cell>
          <cell r="D71" t="str">
            <v>INE134E08IR3</v>
          </cell>
          <cell r="E71" t="b">
            <v>1</v>
          </cell>
          <cell r="F71" t="str">
            <v>NCB170</v>
          </cell>
          <cell r="H71">
            <v>7.18</v>
          </cell>
          <cell r="K71">
            <v>1000000</v>
          </cell>
          <cell r="M71" t="str">
            <v>AAA</v>
          </cell>
          <cell r="N71" t="str">
            <v>CRISIL AAA</v>
          </cell>
        </row>
        <row r="72">
          <cell r="A72" t="str">
            <v>NCB171</v>
          </cell>
          <cell r="B72" t="str">
            <v>7.25% UNSECURED EXIM BONDS SR.T.09-2027 (01.02.2027)</v>
          </cell>
          <cell r="C72" t="str">
            <v>INE514E08FJ9</v>
          </cell>
          <cell r="D72" t="str">
            <v>INE514E08FJ9</v>
          </cell>
          <cell r="E72" t="b">
            <v>1</v>
          </cell>
          <cell r="F72" t="str">
            <v>NCB171</v>
          </cell>
          <cell r="H72">
            <v>7.25</v>
          </cell>
          <cell r="K72">
            <v>1000000</v>
          </cell>
          <cell r="M72" t="str">
            <v>AAA</v>
          </cell>
          <cell r="N72" t="str">
            <v>CRISIL AAA</v>
          </cell>
        </row>
        <row r="73">
          <cell r="A73" t="str">
            <v>NCB172</v>
          </cell>
          <cell r="B73" t="str">
            <v>7.22% IREDA UNSEC GOI BONDS 2027 SERIES 1 (06.02.2027)</v>
          </cell>
          <cell r="C73" t="str">
            <v>INE202E08011</v>
          </cell>
          <cell r="D73" t="str">
            <v>INE202E08011</v>
          </cell>
          <cell r="E73" t="b">
            <v>1</v>
          </cell>
          <cell r="F73" t="str">
            <v>NCB172</v>
          </cell>
          <cell r="H73">
            <v>7.22</v>
          </cell>
          <cell r="K73">
            <v>1000000</v>
          </cell>
          <cell r="M73" t="str">
            <v>AAA</v>
          </cell>
          <cell r="N73" t="str">
            <v>[ICRA]AAA</v>
          </cell>
        </row>
        <row r="74">
          <cell r="A74" t="str">
            <v>NCB173</v>
          </cell>
          <cell r="B74" t="str">
            <v>7.60% UNSEC POWER FINANCE CORP LTD. GOI BONDS 2027 SERIES 160 (20.02.2027)</v>
          </cell>
          <cell r="C74" t="str">
            <v>INE134E08IT9</v>
          </cell>
          <cell r="D74" t="str">
            <v>INE134E08IT9</v>
          </cell>
          <cell r="E74" t="b">
            <v>1</v>
          </cell>
          <cell r="F74" t="str">
            <v>NCB173</v>
          </cell>
          <cell r="H74">
            <v>7.6</v>
          </cell>
          <cell r="K74">
            <v>1000000</v>
          </cell>
          <cell r="M74" t="str">
            <v>AAA</v>
          </cell>
          <cell r="N74" t="str">
            <v>CRISIL AAA</v>
          </cell>
        </row>
        <row r="75">
          <cell r="A75" t="str">
            <v>NCB174</v>
          </cell>
          <cell r="B75" t="str">
            <v>7.85% IREDA UNSEC GOI BONDS 2027 SERIES 1B (06.03.2027)</v>
          </cell>
          <cell r="C75" t="str">
            <v>INE202E08037</v>
          </cell>
          <cell r="D75" t="str">
            <v>INE202E08037</v>
          </cell>
          <cell r="E75" t="b">
            <v>1</v>
          </cell>
          <cell r="F75" t="str">
            <v>NCB174</v>
          </cell>
          <cell r="H75">
            <v>7.85</v>
          </cell>
          <cell r="K75">
            <v>1000000</v>
          </cell>
          <cell r="M75" t="str">
            <v>AAA</v>
          </cell>
          <cell r="N75" t="str">
            <v>[ICRA]AAA</v>
          </cell>
        </row>
        <row r="76">
          <cell r="A76" t="str">
            <v>NCB175</v>
          </cell>
          <cell r="B76" t="str">
            <v>7.90% IWAI UNSEC GOI BONDS 2027 MOS SERIES 1 (03.03.2027)</v>
          </cell>
          <cell r="C76" t="str">
            <v>INE896W08012</v>
          </cell>
          <cell r="D76" t="str">
            <v>INE896W08012</v>
          </cell>
          <cell r="E76" t="b">
            <v>1</v>
          </cell>
          <cell r="F76" t="str">
            <v>NCB175</v>
          </cell>
          <cell r="H76">
            <v>7.9</v>
          </cell>
          <cell r="K76">
            <v>1000000</v>
          </cell>
          <cell r="M76" t="str">
            <v>AAA</v>
          </cell>
          <cell r="N76" t="str">
            <v>CRISIL AAA</v>
          </cell>
        </row>
        <row r="77">
          <cell r="A77" t="str">
            <v>NCB176</v>
          </cell>
          <cell r="B77" t="str">
            <v>7.89% SEC. POWER GRID BONDS LVIII ISSUE - 2027 (09.03.2027)</v>
          </cell>
          <cell r="C77" t="str">
            <v>INE752E07OE0</v>
          </cell>
          <cell r="D77" t="str">
            <v>INE752E07OE0</v>
          </cell>
          <cell r="E77" t="b">
            <v>1</v>
          </cell>
          <cell r="F77" t="str">
            <v>NCB176</v>
          </cell>
          <cell r="H77">
            <v>7.89</v>
          </cell>
          <cell r="K77">
            <v>1000000</v>
          </cell>
          <cell r="M77" t="str">
            <v>AAA</v>
          </cell>
          <cell r="N77" t="str">
            <v>CRISIL AAA</v>
          </cell>
        </row>
        <row r="78">
          <cell r="A78" t="str">
            <v>NCB177</v>
          </cell>
          <cell r="B78" t="str">
            <v>7.75% UNSEC POWER FINANCE CORP LTD. GOI BONDS 2027 SERIES 164(22.03.2027)</v>
          </cell>
          <cell r="C78" t="str">
            <v>INE134E08IX1</v>
          </cell>
          <cell r="D78" t="str">
            <v>INE134E08IX1</v>
          </cell>
          <cell r="E78" t="b">
            <v>1</v>
          </cell>
          <cell r="F78" t="str">
            <v>NCB177</v>
          </cell>
          <cell r="H78">
            <v>7.75</v>
          </cell>
          <cell r="K78">
            <v>1000000</v>
          </cell>
          <cell r="M78" t="str">
            <v>AAA</v>
          </cell>
          <cell r="N78" t="str">
            <v>CRISIL AAA</v>
          </cell>
        </row>
        <row r="79">
          <cell r="A79" t="str">
            <v>NCB178</v>
          </cell>
          <cell r="B79" t="str">
            <v>8.13% SEC. POWER GRID BONDS LIII ISSUE STRPP 8- 2027 (23.04.2027)</v>
          </cell>
          <cell r="C79" t="str">
            <v>INE752E07NT0</v>
          </cell>
          <cell r="D79" t="str">
            <v>INE752E07NT0</v>
          </cell>
          <cell r="E79" t="b">
            <v>1</v>
          </cell>
          <cell r="F79" t="str">
            <v>NCB178</v>
          </cell>
          <cell r="H79">
            <v>8.1300000000000008</v>
          </cell>
          <cell r="K79">
            <v>1000000</v>
          </cell>
          <cell r="M79" t="str">
            <v>AAA</v>
          </cell>
          <cell r="N79" t="str">
            <v>CRISIL AAA</v>
          </cell>
        </row>
        <row r="80">
          <cell r="A80" t="str">
            <v>NCB179</v>
          </cell>
          <cell r="B80" t="str">
            <v>8.13% SEC. POWER GRID BONDS LIII ISSUE STRPP 7- 2026 (24.04.2026)</v>
          </cell>
          <cell r="C80" t="str">
            <v>INE752E07NS2</v>
          </cell>
          <cell r="D80" t="str">
            <v>INE752E07NS2</v>
          </cell>
          <cell r="E80" t="b">
            <v>1</v>
          </cell>
          <cell r="F80" t="str">
            <v>NCB179</v>
          </cell>
          <cell r="H80">
            <v>8.1300000000000008</v>
          </cell>
          <cell r="K80">
            <v>1000000</v>
          </cell>
          <cell r="M80" t="str">
            <v>AAA</v>
          </cell>
          <cell r="N80" t="str">
            <v>CRISIL AAA</v>
          </cell>
        </row>
        <row r="81">
          <cell r="A81" t="str">
            <v>NCB180</v>
          </cell>
          <cell r="B81" t="str">
            <v>7.95% UNSEC RURAL ELECTRIFICATION CORP LTD BONDS 2027 (12.03.2027)</v>
          </cell>
          <cell r="C81" t="str">
            <v>INE020B08AH8</v>
          </cell>
          <cell r="D81" t="str">
            <v>INE020B08AH8</v>
          </cell>
          <cell r="E81" t="b">
            <v>1</v>
          </cell>
          <cell r="F81" t="str">
            <v>NCB180</v>
          </cell>
          <cell r="H81">
            <v>7.95</v>
          </cell>
          <cell r="K81">
            <v>1000000</v>
          </cell>
          <cell r="M81" t="str">
            <v>AAA</v>
          </cell>
          <cell r="N81" t="str">
            <v>CRISIL AAA</v>
          </cell>
        </row>
        <row r="82">
          <cell r="A82" t="str">
            <v>NCB181</v>
          </cell>
          <cell r="B82" t="str">
            <v>7.83% INDIAN RAILWAYS FINANCE CORPORATION SEC. BONDS 2027 (19.03.2027)</v>
          </cell>
          <cell r="C82" t="str">
            <v>INE053F07983</v>
          </cell>
          <cell r="D82" t="str">
            <v>INE053F07983</v>
          </cell>
          <cell r="E82" t="b">
            <v>1</v>
          </cell>
          <cell r="F82" t="str">
            <v>NCB181</v>
          </cell>
          <cell r="H82">
            <v>7.83</v>
          </cell>
          <cell r="K82">
            <v>1000000</v>
          </cell>
          <cell r="M82" t="str">
            <v>AAA</v>
          </cell>
          <cell r="N82" t="str">
            <v>CRISIL AAA</v>
          </cell>
        </row>
        <row r="83">
          <cell r="A83" t="str">
            <v>NCB182</v>
          </cell>
          <cell r="B83" t="str">
            <v>8.11% UNSEC RURAL ELECTRIFICATION CORP LTD BONDS 2025 (07.10.2025)</v>
          </cell>
          <cell r="C83" t="str">
            <v>INE020B08963</v>
          </cell>
          <cell r="D83" t="str">
            <v>INE020B08963</v>
          </cell>
          <cell r="E83" t="b">
            <v>1</v>
          </cell>
          <cell r="F83" t="str">
            <v>NCB182</v>
          </cell>
          <cell r="H83">
            <v>8.11</v>
          </cell>
          <cell r="K83">
            <v>1000000</v>
          </cell>
          <cell r="M83" t="str">
            <v>AAA</v>
          </cell>
          <cell r="N83" t="str">
            <v>CRISIL AAA</v>
          </cell>
        </row>
        <row r="84">
          <cell r="A84" t="str">
            <v>NCB183</v>
          </cell>
          <cell r="B84" t="str">
            <v>8.32% SEC. POWER GRID BONDS LII ISSUE - STRPP B (23.12.2025)</v>
          </cell>
          <cell r="C84" t="str">
            <v>INE752E07NK9</v>
          </cell>
          <cell r="D84" t="str">
            <v>INE752E07NK9</v>
          </cell>
          <cell r="E84" t="b">
            <v>1</v>
          </cell>
          <cell r="F84" t="str">
            <v>NCB183</v>
          </cell>
          <cell r="H84">
            <v>8.32</v>
          </cell>
          <cell r="K84">
            <v>1000000</v>
          </cell>
          <cell r="M84" t="str">
            <v>AAA</v>
          </cell>
          <cell r="N84" t="str">
            <v>CRISIL AAA</v>
          </cell>
        </row>
        <row r="85">
          <cell r="A85" t="str">
            <v>NCB184</v>
          </cell>
          <cell r="B85" t="str">
            <v>8.14% UNSECURED NUCLEAR POWER CORPORATION STRPP SERIES- XXX(A)(25.03.2026)</v>
          </cell>
          <cell r="C85" t="str">
            <v>INE206D08261</v>
          </cell>
          <cell r="D85" t="str">
            <v>INE206D08261</v>
          </cell>
          <cell r="E85" t="b">
            <v>1</v>
          </cell>
          <cell r="F85" t="str">
            <v>NCB184</v>
          </cell>
          <cell r="H85">
            <v>8.14</v>
          </cell>
          <cell r="K85">
            <v>1000000</v>
          </cell>
          <cell r="M85" t="str">
            <v>AAA</v>
          </cell>
          <cell r="N85" t="str">
            <v>CRISIL AAA</v>
          </cell>
        </row>
        <row r="86">
          <cell r="A86" t="str">
            <v>NCB185</v>
          </cell>
          <cell r="B86" t="str">
            <v>8.14% UNSECURED NUCLEAR POWER CORPORATION STRPP SERIES- XXX(B)(25.03.2027)</v>
          </cell>
          <cell r="C86" t="str">
            <v>INE206D08279</v>
          </cell>
          <cell r="D86" t="str">
            <v>INE206D08279</v>
          </cell>
          <cell r="E86" t="b">
            <v>1</v>
          </cell>
          <cell r="F86" t="str">
            <v>NCB185</v>
          </cell>
          <cell r="H86">
            <v>8.14</v>
          </cell>
          <cell r="K86">
            <v>1000000</v>
          </cell>
          <cell r="M86" t="str">
            <v>AAA</v>
          </cell>
          <cell r="N86" t="str">
            <v>CRISIL AAA</v>
          </cell>
        </row>
        <row r="87">
          <cell r="A87" t="str">
            <v>NCB186</v>
          </cell>
          <cell r="B87" t="str">
            <v>7.49% INDIAN RAILWAYS FINANCE CORP. SEC. BONDS 2027 SERIES 120(30.05.2027</v>
          </cell>
          <cell r="C87" t="str">
            <v>INE053F07AA7</v>
          </cell>
          <cell r="D87" t="str">
            <v>INE053F07AA7</v>
          </cell>
          <cell r="E87" t="b">
            <v>1</v>
          </cell>
          <cell r="F87" t="str">
            <v>NCB186</v>
          </cell>
          <cell r="H87">
            <v>7.49</v>
          </cell>
          <cell r="K87">
            <v>1000000</v>
          </cell>
          <cell r="M87" t="str">
            <v>AAA</v>
          </cell>
          <cell r="N87" t="str">
            <v>CRISIL AAA</v>
          </cell>
        </row>
        <row r="88">
          <cell r="A88" t="str">
            <v>NCB187</v>
          </cell>
          <cell r="B88" t="str">
            <v>8.14% UNSECURED NUCLEAR POWER CORPORATION STRPP SERIES- XXX(E)(25.03.2030)</v>
          </cell>
          <cell r="C88" t="str">
            <v>INE206D08303</v>
          </cell>
          <cell r="D88" t="str">
            <v>INE206D08303</v>
          </cell>
          <cell r="E88" t="b">
            <v>1</v>
          </cell>
          <cell r="F88" t="str">
            <v>NCB187</v>
          </cell>
          <cell r="H88">
            <v>8.14</v>
          </cell>
          <cell r="K88">
            <v>1000000</v>
          </cell>
          <cell r="M88" t="str">
            <v>AAA</v>
          </cell>
          <cell r="N88" t="str">
            <v>CRISIL AAA</v>
          </cell>
        </row>
        <row r="89">
          <cell r="A89" t="str">
            <v>NCB190</v>
          </cell>
          <cell r="B89" t="str">
            <v>7.52% SEC. NHPC LTD. V2 SERIES BONDS 2025- STRPP C (06.06.2025)</v>
          </cell>
          <cell r="C89" t="str">
            <v>INE848E07AA3</v>
          </cell>
          <cell r="D89" t="str">
            <v>INE848E07AA3</v>
          </cell>
          <cell r="E89" t="b">
            <v>1</v>
          </cell>
          <cell r="F89" t="str">
            <v>NCB190</v>
          </cell>
          <cell r="H89">
            <v>7.52</v>
          </cell>
          <cell r="K89">
            <v>1000000</v>
          </cell>
          <cell r="M89" t="str">
            <v>AAA</v>
          </cell>
          <cell r="N89" t="str">
            <v>IND AAA</v>
          </cell>
        </row>
        <row r="90">
          <cell r="A90" t="str">
            <v>NCB191</v>
          </cell>
          <cell r="B90" t="str">
            <v>7.52% SEC. NHPC LTD. V2 SERIES BONDS 2026- STRPP D (06.06.2026)</v>
          </cell>
          <cell r="C90" t="str">
            <v>INE848E07AB1</v>
          </cell>
          <cell r="D90" t="str">
            <v>INE848E07AB1</v>
          </cell>
          <cell r="E90" t="b">
            <v>1</v>
          </cell>
          <cell r="F90" t="str">
            <v>NCB191</v>
          </cell>
          <cell r="H90">
            <v>7.52</v>
          </cell>
          <cell r="K90">
            <v>1000000</v>
          </cell>
          <cell r="M90" t="str">
            <v>AAA</v>
          </cell>
          <cell r="N90" t="str">
            <v>IND AAA</v>
          </cell>
        </row>
        <row r="91">
          <cell r="A91" t="str">
            <v>NCB192</v>
          </cell>
          <cell r="B91" t="str">
            <v>7.52% SEC. NHPC LTD. V2 SERIES BONDS 2027- STRPP E (05.06.2027)</v>
          </cell>
          <cell r="C91" t="str">
            <v>INE848E07AC9</v>
          </cell>
          <cell r="D91" t="str">
            <v>INE848E07AC9</v>
          </cell>
          <cell r="E91" t="b">
            <v>1</v>
          </cell>
          <cell r="F91" t="str">
            <v>NCB192</v>
          </cell>
          <cell r="H91">
            <v>7.52</v>
          </cell>
          <cell r="K91">
            <v>1000000</v>
          </cell>
          <cell r="M91" t="str">
            <v>AAA</v>
          </cell>
          <cell r="N91" t="str">
            <v>IND AAA</v>
          </cell>
        </row>
        <row r="92">
          <cell r="A92" t="str">
            <v>NCB193</v>
          </cell>
          <cell r="B92" t="str">
            <v>7.27% INDIAN RAILWAYS FIN. CORP. SEC. BONDS 2027 SERIES 121 (15.06.2027</v>
          </cell>
          <cell r="C92" t="str">
            <v>INE053F07AB5</v>
          </cell>
          <cell r="D92" t="str">
            <v>INE053F07AB5</v>
          </cell>
          <cell r="E92" t="b">
            <v>1</v>
          </cell>
          <cell r="F92" t="str">
            <v>NCB193</v>
          </cell>
          <cell r="H92">
            <v>7.27</v>
          </cell>
          <cell r="K92">
            <v>1000000</v>
          </cell>
          <cell r="M92" t="str">
            <v>AAA</v>
          </cell>
          <cell r="N92" t="str">
            <v>CRISIL AAA</v>
          </cell>
        </row>
        <row r="93">
          <cell r="A93" t="str">
            <v>NCB194</v>
          </cell>
          <cell r="B93" t="str">
            <v>7.30% SEC. POWER GRID BONDS LIX ISSUE 2027 (19.06.2027)</v>
          </cell>
          <cell r="C93" t="str">
            <v>INE752E07OF7</v>
          </cell>
          <cell r="D93" t="str">
            <v>INE752E07OF7</v>
          </cell>
          <cell r="E93" t="b">
            <v>1</v>
          </cell>
          <cell r="F93" t="str">
            <v>NCB194</v>
          </cell>
          <cell r="H93">
            <v>7.3</v>
          </cell>
          <cell r="K93">
            <v>1000000</v>
          </cell>
          <cell r="M93" t="str">
            <v>AAA</v>
          </cell>
          <cell r="N93" t="str">
            <v>CRISIL AAA</v>
          </cell>
        </row>
        <row r="94">
          <cell r="A94" t="str">
            <v>NCB197</v>
          </cell>
          <cell r="B94" t="str">
            <v>8.15% UNSEC. STATE BANK OF INDIA PERPETUAL AT1 BONDS IV CALL 02-08-2022</v>
          </cell>
          <cell r="C94" t="str">
            <v>INE053F07AC3</v>
          </cell>
          <cell r="D94" t="str">
            <v>INE053F07AC3</v>
          </cell>
          <cell r="E94" t="b">
            <v>1</v>
          </cell>
          <cell r="F94" t="str">
            <v>NCB197</v>
          </cell>
          <cell r="M94" t="str">
            <v>AAA</v>
          </cell>
          <cell r="N94" t="str">
            <v>CRISIL AAA</v>
          </cell>
        </row>
        <row r="95">
          <cell r="A95" t="str">
            <v>NCB200</v>
          </cell>
          <cell r="B95" t="str">
            <v>7.27% NABARD UNSEC BONDS 2032 SERIES LTIF B 1 (14.09.2032</v>
          </cell>
          <cell r="C95" t="str">
            <v>INE261F08915</v>
          </cell>
          <cell r="D95" t="str">
            <v>INE261F08915</v>
          </cell>
          <cell r="E95" t="b">
            <v>1</v>
          </cell>
          <cell r="F95" t="str">
            <v>NCB200</v>
          </cell>
          <cell r="M95" t="str">
            <v>AAA</v>
          </cell>
          <cell r="N95" t="str">
            <v>CRISIL AAA</v>
          </cell>
        </row>
        <row r="96">
          <cell r="A96" t="str">
            <v>NCB201</v>
          </cell>
          <cell r="B96" t="str">
            <v>7.54% INDIAN RAILWAYS FIN. CORP. SEC. BONDS 2027 SERIES 124 (29.10.2027)</v>
          </cell>
          <cell r="C96" t="str">
            <v>INE053F07AD1</v>
          </cell>
          <cell r="D96" t="str">
            <v>INE053F07AD1</v>
          </cell>
          <cell r="E96" t="b">
            <v>1</v>
          </cell>
          <cell r="F96" t="str">
            <v>NCB201</v>
          </cell>
          <cell r="M96" t="str">
            <v>AAA</v>
          </cell>
          <cell r="N96" t="str">
            <v>CRISIL AAA</v>
          </cell>
        </row>
        <row r="97">
          <cell r="A97" t="str">
            <v>NCB202</v>
          </cell>
          <cell r="B97" t="str">
            <v>8.50% SEC. NHPC LTD. T SERIES BONDS 2026 (14.07.2026)</v>
          </cell>
          <cell r="C97" t="str">
            <v>INE848E07864</v>
          </cell>
          <cell r="D97" t="str">
            <v>INE848E07864</v>
          </cell>
          <cell r="E97" t="b">
            <v>1</v>
          </cell>
          <cell r="F97" t="str">
            <v>NCB202</v>
          </cell>
          <cell r="M97" t="str">
            <v>AAA</v>
          </cell>
          <cell r="N97" t="str">
            <v>IND AAA</v>
          </cell>
        </row>
        <row r="98">
          <cell r="A98" t="str">
            <v>NCB203</v>
          </cell>
          <cell r="B98" t="str">
            <v>7.65% UNSEC POWER FINANCE CORP LTD. BONDS 2027 SERIES 170 B (22.11.2027</v>
          </cell>
          <cell r="C98" t="str">
            <v>INE134E08JG4</v>
          </cell>
          <cell r="D98" t="str">
            <v>INE134E08JG4</v>
          </cell>
          <cell r="E98" t="b">
            <v>1</v>
          </cell>
          <cell r="F98" t="str">
            <v>NCB203</v>
          </cell>
          <cell r="M98" t="str">
            <v>AAA</v>
          </cell>
          <cell r="N98" t="str">
            <v>CRISIL AAA</v>
          </cell>
        </row>
        <row r="99">
          <cell r="A99" t="str">
            <v>NCB205</v>
          </cell>
          <cell r="B99" t="str">
            <v>7.60% NABARD UNSEC BONDS 2032 SERIES LTIF B 2 (23.11.2032)</v>
          </cell>
          <cell r="C99" t="str">
            <v>INE261F08931</v>
          </cell>
          <cell r="D99" t="str">
            <v>INE261F08931</v>
          </cell>
          <cell r="E99" t="b">
            <v>1</v>
          </cell>
          <cell r="F99" t="str">
            <v>NCB205</v>
          </cell>
          <cell r="G99" t="str">
            <v>7.60% NABARD UNSEC BONDS 2032 SERIES LTIF B 2 (23.11.2032)</v>
          </cell>
          <cell r="M99" t="str">
            <v>AAA</v>
          </cell>
          <cell r="N99" t="str">
            <v>CRISIL AAA</v>
          </cell>
        </row>
        <row r="100">
          <cell r="A100" t="str">
            <v>NCB206</v>
          </cell>
          <cell r="B100" t="str">
            <v>7.70% UNSEC RURAL ELECTRIFICATION CORP LTD BONDS 2027 (10.12.2027)</v>
          </cell>
          <cell r="C100" t="str">
            <v>INE020B08AQ9</v>
          </cell>
          <cell r="D100" t="str">
            <v>INE020B08AQ9</v>
          </cell>
          <cell r="E100" t="b">
            <v>1</v>
          </cell>
          <cell r="F100" t="str">
            <v>NCB206</v>
          </cell>
          <cell r="G100" t="str">
            <v>7.70% UNSEC RURAL ELECTRIFICATION CORP LTD BONDS 2027 (10.12.2027)</v>
          </cell>
          <cell r="M100" t="str">
            <v>AAA</v>
          </cell>
          <cell r="N100" t="str">
            <v>CRISIL AAA</v>
          </cell>
        </row>
        <row r="101">
          <cell r="A101" t="str">
            <v>NCB210</v>
          </cell>
          <cell r="B101" t="str">
            <v>8.20% SEC. POWER GRID BONDS XLVIII ISSUE 2025 (23/01/2025)</v>
          </cell>
          <cell r="C101" t="str">
            <v>INE752E07MG9</v>
          </cell>
          <cell r="D101" t="str">
            <v>INE752E07MG9</v>
          </cell>
          <cell r="E101" t="b">
            <v>1</v>
          </cell>
          <cell r="F101" t="str">
            <v>NCB210</v>
          </cell>
          <cell r="M101" t="str">
            <v>AAA</v>
          </cell>
          <cell r="N101" t="str">
            <v>CRISIL AAA</v>
          </cell>
        </row>
        <row r="102">
          <cell r="A102" t="str">
            <v>NCB211</v>
          </cell>
          <cell r="B102" t="str">
            <v>7.54% NABARD UNSEC BONDS 2032 SERIES LTIF A 5 (29.03.2032)</v>
          </cell>
          <cell r="C102" t="str">
            <v>INE261F08824</v>
          </cell>
          <cell r="D102" t="str">
            <v>INE261F08824</v>
          </cell>
          <cell r="E102" t="b">
            <v>1</v>
          </cell>
          <cell r="F102" t="str">
            <v>NCB211</v>
          </cell>
          <cell r="M102" t="str">
            <v>AAA</v>
          </cell>
          <cell r="N102" t="str">
            <v>CRISIL AAA</v>
          </cell>
        </row>
        <row r="103">
          <cell r="A103" t="str">
            <v>NCB213</v>
          </cell>
          <cell r="B103" t="str">
            <v>8.22% NABARD UNSEC BONDS 2028 SERIES PMAY G PA 1 (25.02.2028)</v>
          </cell>
          <cell r="C103" t="str">
            <v>INE261F08AA4</v>
          </cell>
          <cell r="D103" t="str">
            <v>INE261F08AA4</v>
          </cell>
          <cell r="E103" t="b">
            <v>1</v>
          </cell>
          <cell r="F103" t="str">
            <v>NCB213</v>
          </cell>
          <cell r="M103" t="str">
            <v>AAA</v>
          </cell>
          <cell r="N103" t="str">
            <v>CRISIL AAA</v>
          </cell>
        </row>
        <row r="104">
          <cell r="A104" t="str">
            <v>NCB214</v>
          </cell>
          <cell r="B104" t="str">
            <v>8.52% NABARD UNSEC BONDS 2033 SERIES LTIF 2 E (04.03.2033)</v>
          </cell>
          <cell r="C104" t="str">
            <v>INE261F08AC0</v>
          </cell>
          <cell r="D104" t="str">
            <v>INE261F08AC0</v>
          </cell>
          <cell r="E104" t="b">
            <v>1</v>
          </cell>
          <cell r="F104" t="str">
            <v>NCB214</v>
          </cell>
          <cell r="M104" t="str">
            <v>AAA</v>
          </cell>
          <cell r="N104" t="str">
            <v>CRISIL AAA</v>
          </cell>
        </row>
        <row r="105">
          <cell r="A105" t="str">
            <v>NCB216</v>
          </cell>
          <cell r="B105" t="str">
            <v>8.20% NABARD UNSEC BONDS 2028 SERIES PMAY G PA 3 (16.03.2028)</v>
          </cell>
          <cell r="C105" t="str">
            <v>INE261F08AE6</v>
          </cell>
          <cell r="D105" t="str">
            <v>INE261F08AE6</v>
          </cell>
          <cell r="E105" t="b">
            <v>1</v>
          </cell>
          <cell r="F105" t="str">
            <v>NCB216</v>
          </cell>
          <cell r="M105" t="str">
            <v>AAA</v>
          </cell>
          <cell r="N105" t="str">
            <v>CRISIL AAA</v>
          </cell>
        </row>
        <row r="106">
          <cell r="A106" t="str">
            <v>NCB217</v>
          </cell>
          <cell r="B106" t="str">
            <v>8.01% UNSEC GOI RURAL ELECTR. CORP LTD BONDS SERIES II 2028 (24.03.2028)</v>
          </cell>
          <cell r="C106" t="str">
            <v>INE020B08AY3</v>
          </cell>
          <cell r="D106" t="str">
            <v>INE020B08AY3</v>
          </cell>
          <cell r="E106" t="b">
            <v>1</v>
          </cell>
          <cell r="F106" t="str">
            <v>NCB217</v>
          </cell>
          <cell r="M106" t="str">
            <v>AAA</v>
          </cell>
          <cell r="N106" t="str">
            <v>CRISIL AAA</v>
          </cell>
        </row>
        <row r="107">
          <cell r="A107" t="str">
            <v>NCB218</v>
          </cell>
          <cell r="B107" t="str">
            <v>8.40% SEC. POWER GRID BONDS L ISSUE - STRPP K 2029 (26.05.2029)</v>
          </cell>
          <cell r="C107" t="str">
            <v>INE752E07MV8</v>
          </cell>
          <cell r="D107" t="str">
            <v>INE752E07MV8</v>
          </cell>
          <cell r="E107" t="b">
            <v>1</v>
          </cell>
          <cell r="F107" t="str">
            <v>NCB218</v>
          </cell>
          <cell r="M107" t="str">
            <v>AAA</v>
          </cell>
          <cell r="N107" t="str">
            <v>CRISIL AAA</v>
          </cell>
        </row>
        <row r="108">
          <cell r="A108" t="str">
            <v>NCB219</v>
          </cell>
          <cell r="B108" t="str">
            <v>7.85% UNSEC POWER FINANCE CORP LTD. BONDS 2028 SERIES 177 (03.04.2028)</v>
          </cell>
          <cell r="C108" t="str">
            <v>INE134E08JP5</v>
          </cell>
          <cell r="D108" t="str">
            <v>INE134E08JP5</v>
          </cell>
          <cell r="E108" t="b">
            <v>1</v>
          </cell>
          <cell r="F108" t="str">
            <v>NCB219</v>
          </cell>
          <cell r="M108" t="str">
            <v>AAA</v>
          </cell>
          <cell r="N108" t="str">
            <v>CRISIL AAA</v>
          </cell>
        </row>
        <row r="109">
          <cell r="A109" t="str">
            <v>NCB220</v>
          </cell>
          <cell r="B109" t="str">
            <v>8.20% NABARD UNSEC BONDS 2028 SERIES PMAY G PA 2 (09.03.2028)</v>
          </cell>
          <cell r="C109" t="str">
            <v>INE261F08AD8</v>
          </cell>
          <cell r="D109" t="str">
            <v>INE261F08AD8</v>
          </cell>
          <cell r="E109" t="b">
            <v>1</v>
          </cell>
          <cell r="F109" t="str">
            <v>NCB220</v>
          </cell>
          <cell r="M109" t="str">
            <v>AAA</v>
          </cell>
          <cell r="N109" t="str">
            <v>CRISIL AAA</v>
          </cell>
        </row>
        <row r="110">
          <cell r="A110" t="str">
            <v>NCB225</v>
          </cell>
          <cell r="B110" t="str">
            <v>8.88% UNSECURED IFC BONDS TR. 3 STRPP 4 2030 (19.10.2030)</v>
          </cell>
          <cell r="C110" t="str">
            <v>INE375R08041</v>
          </cell>
          <cell r="D110" t="str">
            <v>INE375R08041</v>
          </cell>
          <cell r="E110" t="b">
            <v>1</v>
          </cell>
          <cell r="F110" t="str">
            <v>NCB225</v>
          </cell>
          <cell r="M110" t="str">
            <v>AAA</v>
          </cell>
          <cell r="N110" t="str">
            <v>CRISIL AAA</v>
          </cell>
        </row>
        <row r="111">
          <cell r="A111" t="str">
            <v>NCB226</v>
          </cell>
          <cell r="B111" t="str">
            <v>7.20% SEC. POWER GRID BONDS LX ISSUE - 2027 (09.08.2027)</v>
          </cell>
          <cell r="C111" t="str">
            <v>INE752E07OG5</v>
          </cell>
          <cell r="D111" t="str">
            <v>INE752E07OG5</v>
          </cell>
          <cell r="E111" t="b">
            <v>1</v>
          </cell>
          <cell r="F111" t="str">
            <v>NCB226</v>
          </cell>
          <cell r="M111" t="str">
            <v>AAA</v>
          </cell>
          <cell r="N111" t="str">
            <v>CRISIL AAA</v>
          </cell>
        </row>
        <row r="112">
          <cell r="A112" t="str">
            <v>NCB227</v>
          </cell>
          <cell r="B112" t="str">
            <v>8.09% UNSEC GOI RURAL ELECTR. CORP LTD BONDS SERIES I 2028 (21.03.2028)</v>
          </cell>
          <cell r="C112" t="str">
            <v>INE020B08AX5</v>
          </cell>
          <cell r="D112" t="str">
            <v>INE020B08AX5</v>
          </cell>
          <cell r="E112" t="b">
            <v>1</v>
          </cell>
          <cell r="F112" t="str">
            <v>NCB227</v>
          </cell>
          <cell r="M112" t="str">
            <v>AAA</v>
          </cell>
          <cell r="N112" t="str">
            <v>CRISIL AAA</v>
          </cell>
        </row>
        <row r="113">
          <cell r="A113" t="str">
            <v>NCB228</v>
          </cell>
          <cell r="B113" t="str">
            <v>8.65% NABARD GOI UNSEC BONDS 2028 SERIES LTIF POA-1 (08.06.2028)</v>
          </cell>
          <cell r="C113" t="str">
            <v>INE261F08AJ5</v>
          </cell>
          <cell r="D113" t="str">
            <v>INE261F08AJ5</v>
          </cell>
          <cell r="E113" t="b">
            <v>1</v>
          </cell>
          <cell r="F113" t="str">
            <v>NCB228</v>
          </cell>
          <cell r="M113" t="str">
            <v>AAA</v>
          </cell>
          <cell r="N113" t="str">
            <v>CRISIL AAA</v>
          </cell>
        </row>
        <row r="114">
          <cell r="A114" t="str">
            <v>NCB230</v>
          </cell>
          <cell r="B114" t="str">
            <v>9.17% SEC NON CONVERTIBLE NTPC LTD BONDS (22.09.2024)</v>
          </cell>
          <cell r="C114" t="str">
            <v>INE733E07JO9</v>
          </cell>
          <cell r="D114" t="str">
            <v>INE733E07JO9</v>
          </cell>
          <cell r="E114" t="b">
            <v>1</v>
          </cell>
          <cell r="F114" t="str">
            <v>NCB230</v>
          </cell>
          <cell r="M114" t="str">
            <v>AAA</v>
          </cell>
          <cell r="N114" t="str">
            <v>CRISIL AAA</v>
          </cell>
        </row>
        <row r="115">
          <cell r="A115" t="str">
            <v>NCB231</v>
          </cell>
          <cell r="B115" t="str">
            <v>8.63% UNSEC RURAL ELECTRIFICATION CORP. LTD. BONDS 2025 (25.08.2028)</v>
          </cell>
          <cell r="C115" t="str">
            <v>INE020B08BB9</v>
          </cell>
          <cell r="D115" t="str">
            <v>INE020B08BB9</v>
          </cell>
          <cell r="E115" t="b">
            <v>1</v>
          </cell>
          <cell r="F115" t="str">
            <v>NCB231</v>
          </cell>
          <cell r="G115" t="str">
            <v>8.63% UNSEC RURAL ELECTRIFICATION CORP. LTD. BONDS 2025 (25.08.2028)</v>
          </cell>
          <cell r="M115" t="str">
            <v>AAA</v>
          </cell>
          <cell r="N115" t="str">
            <v>CRISIL AAA</v>
          </cell>
        </row>
        <row r="116">
          <cell r="A116" t="str">
            <v>NCB232</v>
          </cell>
          <cell r="B116" t="str">
            <v>8.47% NABARD UNSEC BONDS 2033 SERIES LTIF C2 (31.08.2033)</v>
          </cell>
          <cell r="C116" t="str">
            <v>INE261F08AO5</v>
          </cell>
          <cell r="D116" t="str">
            <v>INE261F08AO5</v>
          </cell>
          <cell r="E116" t="b">
            <v>1</v>
          </cell>
          <cell r="F116" t="str">
            <v>NCB232</v>
          </cell>
          <cell r="G116" t="str">
            <v>8.47% NABARD UNSEC BONDS 2033 SERIES LTIF C2 (31.08.2033)</v>
          </cell>
          <cell r="H116">
            <v>8.4700000000000006</v>
          </cell>
          <cell r="I116">
            <v>8.4700000000000006</v>
          </cell>
          <cell r="J116">
            <v>0</v>
          </cell>
          <cell r="K116">
            <v>1000000</v>
          </cell>
          <cell r="M116" t="str">
            <v>AAA</v>
          </cell>
          <cell r="N116" t="str">
            <v>CRISIL AAA</v>
          </cell>
        </row>
        <row r="117">
          <cell r="A117" t="str">
            <v>NCB236</v>
          </cell>
          <cell r="B117" t="str">
            <v>8.60% UNSEC HUDCO BONDS-GOI -SERIES-I(12.11.2028)</v>
          </cell>
          <cell r="C117" t="str">
            <v>INE031A08616</v>
          </cell>
          <cell r="D117" t="str">
            <v>INE031A08616</v>
          </cell>
          <cell r="E117" t="b">
            <v>1</v>
          </cell>
          <cell r="F117" t="str">
            <v>NCB236</v>
          </cell>
          <cell r="M117" t="str">
            <v>AAA</v>
          </cell>
          <cell r="N117" t="str">
            <v>[ICRA]AAA</v>
          </cell>
        </row>
        <row r="118">
          <cell r="A118" t="str">
            <v>NCB237</v>
          </cell>
          <cell r="B118" t="str">
            <v>8.54 UNSECURED RURAL ELECTRIFICATION CORP BONDS GOI SERIES V(15.11.2028)</v>
          </cell>
          <cell r="C118" t="str">
            <v>INE020B08BE3</v>
          </cell>
          <cell r="D118" t="str">
            <v>INE020B08BE3</v>
          </cell>
          <cell r="E118" t="b">
            <v>1</v>
          </cell>
          <cell r="F118" t="str">
            <v>NCB237</v>
          </cell>
          <cell r="M118" t="str">
            <v>AAA</v>
          </cell>
          <cell r="N118" t="str">
            <v>CRISIL AAA</v>
          </cell>
        </row>
        <row r="119">
          <cell r="A119" t="str">
            <v>NCB240</v>
          </cell>
          <cell r="B119" t="str">
            <v>8.52% UNSECURED HUDCO BONDS -GOI SERIES II ( 28.11.2028)</v>
          </cell>
          <cell r="C119" t="str">
            <v>INE031A08624</v>
          </cell>
          <cell r="D119" t="str">
            <v>INE031A08624</v>
          </cell>
          <cell r="E119" t="b">
            <v>1</v>
          </cell>
          <cell r="F119" t="str">
            <v>NCB240</v>
          </cell>
          <cell r="M119" t="str">
            <v>AAA</v>
          </cell>
          <cell r="N119" t="str">
            <v>[ICRA]AAA</v>
          </cell>
        </row>
        <row r="120">
          <cell r="A120" t="str">
            <v>NCB241</v>
          </cell>
          <cell r="B120" t="str">
            <v>8.45% SEC INDIAN RAILWAY FINANCE CORPORATION BONDS (4.12.2028)</v>
          </cell>
          <cell r="C120" t="str">
            <v>INE053F07AY7</v>
          </cell>
          <cell r="D120" t="str">
            <v>INE053F07AY7</v>
          </cell>
          <cell r="E120" t="b">
            <v>1</v>
          </cell>
          <cell r="F120" t="str">
            <v>NCB241</v>
          </cell>
          <cell r="M120" t="str">
            <v>AAA</v>
          </cell>
          <cell r="N120" t="str">
            <v>CRISIL AAA</v>
          </cell>
        </row>
        <row r="121">
          <cell r="A121" t="str">
            <v>NCB242</v>
          </cell>
          <cell r="B121" t="str">
            <v>8.37% UNSECURED RURAL ELECTRIFICATION CORP BONDS SERIES 169(07.12.2028)</v>
          </cell>
          <cell r="C121" t="str">
            <v>INE020B08BH6</v>
          </cell>
          <cell r="D121" t="str">
            <v>INE020B08BH6</v>
          </cell>
          <cell r="E121" t="b">
            <v>1</v>
          </cell>
          <cell r="F121" t="str">
            <v>NCB242</v>
          </cell>
          <cell r="M121" t="str">
            <v>AAA</v>
          </cell>
          <cell r="N121" t="str">
            <v>CRISIL AAA</v>
          </cell>
        </row>
        <row r="122">
          <cell r="A122" t="str">
            <v>NCB243</v>
          </cell>
          <cell r="B122" t="str">
            <v>8.22% NABARD UNSEC GOI Fully Services BONDS 2028 SERIES PMAYG (13-12-2028)</v>
          </cell>
          <cell r="C122" t="str">
            <v>INE261F08AV0</v>
          </cell>
          <cell r="D122" t="str">
            <v>INE261F08AV0</v>
          </cell>
          <cell r="E122" t="b">
            <v>1</v>
          </cell>
          <cell r="F122" t="str">
            <v>NCB243</v>
          </cell>
          <cell r="M122" t="str">
            <v>AAA</v>
          </cell>
          <cell r="N122" t="str">
            <v>CRISIL AAA</v>
          </cell>
        </row>
        <row r="123">
          <cell r="A123" t="str">
            <v>NCB244</v>
          </cell>
          <cell r="B123" t="str">
            <v>8.51% NABARD UNSEC BONDS 2028 SERIES LTIF 3C (19-12-2033)</v>
          </cell>
          <cell r="C123" t="str">
            <v>INE261F08AW8</v>
          </cell>
          <cell r="D123" t="str">
            <v>INE261F08AW8</v>
          </cell>
          <cell r="E123" t="b">
            <v>1</v>
          </cell>
          <cell r="F123" t="str">
            <v>NCB244</v>
          </cell>
          <cell r="M123" t="str">
            <v>AAA</v>
          </cell>
          <cell r="N123" t="str">
            <v>CRISIL AAA</v>
          </cell>
        </row>
        <row r="124">
          <cell r="A124" t="str">
            <v>NCB246</v>
          </cell>
          <cell r="B124" t="str">
            <v>8.18% NABARD GOI BOND Series PMAYG-PB-3 (26.12.2028)</v>
          </cell>
          <cell r="C124" t="str">
            <v>INE261F08AX6</v>
          </cell>
          <cell r="D124" t="str">
            <v>INE261F08AX6</v>
          </cell>
          <cell r="E124" t="b">
            <v>1</v>
          </cell>
          <cell r="F124" t="str">
            <v>NCB246</v>
          </cell>
          <cell r="M124" t="str">
            <v>AAA</v>
          </cell>
          <cell r="N124" t="str">
            <v>CRISIL AAA</v>
          </cell>
        </row>
        <row r="125">
          <cell r="A125" t="str">
            <v>NCB247</v>
          </cell>
          <cell r="B125" t="str">
            <v>8.36% SEC POWER GRID CORPORATION BONDS -LXII Issue 2018-19 (07.01.2029)</v>
          </cell>
          <cell r="C125" t="str">
            <v>INE752E07OH3</v>
          </cell>
          <cell r="D125" t="str">
            <v>INE752E07OH3</v>
          </cell>
          <cell r="E125" t="b">
            <v>1</v>
          </cell>
          <cell r="F125" t="str">
            <v>NCB247</v>
          </cell>
          <cell r="M125" t="str">
            <v>AAA</v>
          </cell>
          <cell r="N125" t="str">
            <v>CRISIL AAA</v>
          </cell>
        </row>
        <row r="126">
          <cell r="A126" t="str">
            <v>NCB248</v>
          </cell>
          <cell r="B126" t="str">
            <v>8.40% SEC INDIAN RAILWAY FINANCE CORPORATION BONDS (08.01.2029)</v>
          </cell>
          <cell r="C126" t="str">
            <v>INE053F07AZ4</v>
          </cell>
          <cell r="D126" t="str">
            <v>INE053F07AZ4</v>
          </cell>
          <cell r="E126" t="b">
            <v>1</v>
          </cell>
          <cell r="F126" t="str">
            <v>NCB248</v>
          </cell>
          <cell r="M126" t="str">
            <v>AAA</v>
          </cell>
          <cell r="N126" t="str">
            <v>CRISIL AAA</v>
          </cell>
        </row>
        <row r="127">
          <cell r="A127" t="str">
            <v>NCB250</v>
          </cell>
          <cell r="B127" t="str">
            <v>8.30% SEC NON CONVERTIBLE NTPC LTD BONDS (15.01.2029)</v>
          </cell>
          <cell r="C127" t="str">
            <v>INE733E07KJ7</v>
          </cell>
          <cell r="D127" t="str">
            <v>INE733E07KJ7</v>
          </cell>
          <cell r="E127" t="b">
            <v>1</v>
          </cell>
          <cell r="F127" t="str">
            <v>NCB250</v>
          </cell>
          <cell r="M127" t="str">
            <v>AAA</v>
          </cell>
          <cell r="N127" t="str">
            <v>CRISIL AAA</v>
          </cell>
        </row>
        <row r="128">
          <cell r="A128" t="str">
            <v>NCB251</v>
          </cell>
          <cell r="B128" t="str">
            <v>8.29% NABARD UNSEC GOI SERVICED 2029 SERIES SBM-G SA 2 (24.01.2029)</v>
          </cell>
          <cell r="C128" t="str">
            <v>INE261F08AY4</v>
          </cell>
          <cell r="D128" t="str">
            <v>INE261F08AY4</v>
          </cell>
          <cell r="E128" t="b">
            <v>1</v>
          </cell>
          <cell r="F128" t="str">
            <v>NCB251</v>
          </cell>
          <cell r="M128" t="str">
            <v>AAA</v>
          </cell>
          <cell r="N128" t="str">
            <v>CRISIL AAA</v>
          </cell>
        </row>
        <row r="129">
          <cell r="A129" t="str">
            <v>NCB252</v>
          </cell>
          <cell r="B129" t="str">
            <v>8.38%S.A HUDCO UNSEC GOI SERVICED 2029 SERIES III 2018 (30.01.2029)</v>
          </cell>
          <cell r="C129" t="str">
            <v>INE031A08673</v>
          </cell>
          <cell r="D129" t="str">
            <v>INE031A08673</v>
          </cell>
          <cell r="E129" t="b">
            <v>1</v>
          </cell>
          <cell r="F129" t="str">
            <v>NCB252</v>
          </cell>
          <cell r="M129" t="str">
            <v>AAA</v>
          </cell>
          <cell r="N129" t="str">
            <v>[ICRA]AAA</v>
          </cell>
        </row>
        <row r="130">
          <cell r="A130" t="str">
            <v>NCB253</v>
          </cell>
          <cell r="B130" t="str">
            <v>8.65% SEC. NHPC LTD. X SERIES BONDS 2019 (08.02.2029)</v>
          </cell>
          <cell r="C130" t="str">
            <v>INE848E07AN6</v>
          </cell>
          <cell r="D130" t="str">
            <v>INE848E07AN6</v>
          </cell>
          <cell r="E130" t="b">
            <v>1</v>
          </cell>
          <cell r="F130" t="str">
            <v>NCB253</v>
          </cell>
          <cell r="M130" t="str">
            <v>AAA</v>
          </cell>
          <cell r="N130" t="str">
            <v>IND AAA</v>
          </cell>
        </row>
        <row r="131">
          <cell r="A131" t="str">
            <v>NCB255</v>
          </cell>
          <cell r="B131" t="str">
            <v>8.42% NABARD UNSEC GOI SERVICED 2029 SERIES PMAYG-PB-4 (13.02.2029)</v>
          </cell>
          <cell r="C131" t="str">
            <v>INE261F08BA2</v>
          </cell>
          <cell r="D131" t="str">
            <v>INE261F08BA2</v>
          </cell>
          <cell r="E131" t="b">
            <v>1</v>
          </cell>
          <cell r="F131" t="str">
            <v>NCB255</v>
          </cell>
          <cell r="M131" t="str">
            <v>AAA</v>
          </cell>
          <cell r="N131" t="str">
            <v>CRISIL AAA</v>
          </cell>
        </row>
        <row r="132">
          <cell r="A132" t="str">
            <v>NCB256</v>
          </cell>
          <cell r="B132" t="str">
            <v>8.24% SEC POWER GRID CORPORATION BONDS -SERIES-I (14.02.2029)</v>
          </cell>
          <cell r="C132" t="str">
            <v>INE752E08551</v>
          </cell>
          <cell r="D132" t="str">
            <v>INE752E08551</v>
          </cell>
          <cell r="E132" t="b">
            <v>1</v>
          </cell>
          <cell r="F132" t="str">
            <v>NCB256</v>
          </cell>
          <cell r="M132" t="str">
            <v>AAA</v>
          </cell>
          <cell r="N132" t="str">
            <v>CRISIL AAA</v>
          </cell>
        </row>
        <row r="133">
          <cell r="A133" t="str">
            <v>NCB257</v>
          </cell>
          <cell r="B133" t="str">
            <v>8.58% HUDCO UNSEC GOI 2018 SERIES IV 2018 (14.02.2029)</v>
          </cell>
          <cell r="C133" t="str">
            <v>INE031A08681</v>
          </cell>
          <cell r="D133" t="str">
            <v>INE031A08681</v>
          </cell>
          <cell r="E133" t="b">
            <v>1</v>
          </cell>
          <cell r="F133" t="str">
            <v>NCB257</v>
          </cell>
          <cell r="M133" t="str">
            <v>AAA</v>
          </cell>
          <cell r="N133" t="str">
            <v>[ICRA]AAA</v>
          </cell>
        </row>
        <row r="134">
          <cell r="A134" t="str">
            <v>NCB258</v>
          </cell>
          <cell r="B134" t="str">
            <v>8.55% SEC INDIAN RAILWAY FINANCE CORPORATION BONDS (21.02.2029)</v>
          </cell>
          <cell r="C134" t="str">
            <v>INE053F07BA5</v>
          </cell>
          <cell r="D134" t="str">
            <v>INE053F07BA5</v>
          </cell>
          <cell r="E134" t="b">
            <v>1</v>
          </cell>
          <cell r="F134" t="str">
            <v>NCB258</v>
          </cell>
          <cell r="M134" t="str">
            <v>AAA</v>
          </cell>
          <cell r="N134" t="str">
            <v>CRISIL AAA</v>
          </cell>
        </row>
        <row r="135">
          <cell r="A135" t="str">
            <v>NCB261</v>
          </cell>
          <cell r="B135" t="str">
            <v>8.60 UNSECURED RURAL ELECTRIFICATION CORP BONDS GOI SERIES V(08.03.2029)</v>
          </cell>
          <cell r="C135" t="str">
            <v>INE020B08BL8</v>
          </cell>
          <cell r="D135" t="str">
            <v>INE020B08BL8</v>
          </cell>
          <cell r="E135" t="b">
            <v>1</v>
          </cell>
          <cell r="F135" t="str">
            <v>NCB261</v>
          </cell>
          <cell r="M135" t="str">
            <v>AAA</v>
          </cell>
          <cell r="N135" t="str">
            <v>CRISIL AAA</v>
          </cell>
        </row>
        <row r="136">
          <cell r="A136" t="str">
            <v>NCB262</v>
          </cell>
          <cell r="B136" t="str">
            <v>8.35% SEC INDIAN RAILWAY FINANCE CORPORATION BONDS (13.03.2029)</v>
          </cell>
          <cell r="C136" t="str">
            <v>INE053F07BC1</v>
          </cell>
          <cell r="D136" t="str">
            <v>INE053F07BC1</v>
          </cell>
          <cell r="E136" t="b">
            <v>1</v>
          </cell>
          <cell r="F136" t="str">
            <v>NCB262</v>
          </cell>
          <cell r="M136" t="str">
            <v>AAA</v>
          </cell>
          <cell r="N136" t="str">
            <v>CRISIL AAA</v>
          </cell>
        </row>
        <row r="137">
          <cell r="A137" t="str">
            <v>NCB263</v>
          </cell>
          <cell r="B137" t="str">
            <v>8.41% UNSEC HUDCO GOI FULLY SERVICED BONDS-SERIES-V(15.03.2029)</v>
          </cell>
          <cell r="C137" t="str">
            <v>INE031A08699</v>
          </cell>
          <cell r="D137" t="str">
            <v>INE031A08699</v>
          </cell>
          <cell r="E137" t="b">
            <v>1</v>
          </cell>
          <cell r="F137" t="str">
            <v>NCB263</v>
          </cell>
          <cell r="M137" t="str">
            <v>AAA</v>
          </cell>
          <cell r="N137" t="str">
            <v>[ICRA]AAA</v>
          </cell>
        </row>
        <row r="138">
          <cell r="A138" t="str">
            <v>NCB264</v>
          </cell>
          <cell r="B138" t="str">
            <v>8.12% SEC. NHPC LTD. GOI FULLY SERVICED BONDS SERIES I ( (22.03.2029)</v>
          </cell>
          <cell r="C138" t="str">
            <v>INE848E08136</v>
          </cell>
          <cell r="D138" t="str">
            <v>INE848E08136</v>
          </cell>
          <cell r="E138" t="b">
            <v>1</v>
          </cell>
          <cell r="F138" t="str">
            <v>NCB264</v>
          </cell>
          <cell r="M138" t="str">
            <v>AAA</v>
          </cell>
          <cell r="N138" t="str">
            <v>IND AAA</v>
          </cell>
        </row>
        <row r="139">
          <cell r="A139" t="str">
            <v>NCB265</v>
          </cell>
          <cell r="B139" t="str">
            <v>8.30% UNSEC GOI RURAL ELECTR. CORP LTD BONDS SERIES VIII (25.03.2029)</v>
          </cell>
          <cell r="C139" t="str">
            <v>INE020B08BO2</v>
          </cell>
          <cell r="D139" t="str">
            <v>INE020B08BO2</v>
          </cell>
          <cell r="E139" t="b">
            <v>1</v>
          </cell>
          <cell r="F139" t="str">
            <v>NCB265</v>
          </cell>
          <cell r="M139" t="str">
            <v>AAA</v>
          </cell>
          <cell r="N139" t="str">
            <v>CRISIL AAA</v>
          </cell>
        </row>
        <row r="140">
          <cell r="A140" t="str">
            <v>NCB266</v>
          </cell>
          <cell r="B140" t="str">
            <v>8.30% SEC INDIAN RAILWAY FINANCE CORPORATION BONDS (25.03.2029)</v>
          </cell>
          <cell r="C140" t="str">
            <v>INE053F07BD9</v>
          </cell>
          <cell r="D140" t="str">
            <v>INE053F07BD9</v>
          </cell>
          <cell r="E140" t="b">
            <v>1</v>
          </cell>
          <cell r="F140" t="str">
            <v>NCB266</v>
          </cell>
          <cell r="M140" t="str">
            <v>AAA</v>
          </cell>
          <cell r="N140" t="str">
            <v>CRISIL AAA</v>
          </cell>
        </row>
        <row r="141">
          <cell r="A141" t="str">
            <v>NCB267</v>
          </cell>
          <cell r="B141" t="str">
            <v>8.37% HUDCO UNSEC GOI SERVICED 2029 SERIES VI 2018 (25.03.2029)</v>
          </cell>
          <cell r="C141" t="str">
            <v>INE031A08707</v>
          </cell>
          <cell r="D141" t="str">
            <v>INE031A08707</v>
          </cell>
          <cell r="E141" t="b">
            <v>1</v>
          </cell>
          <cell r="F141" t="str">
            <v>NCB267</v>
          </cell>
          <cell r="M141" t="str">
            <v>AAA</v>
          </cell>
          <cell r="N141" t="str">
            <v>[ICRA]AAA</v>
          </cell>
        </row>
        <row r="142">
          <cell r="A142" t="str">
            <v>NCB268</v>
          </cell>
          <cell r="B142" t="str">
            <v>8.23% SEC INDIAN RAILWAY FINANCE CORPORATION BONDS (29.03.2029)</v>
          </cell>
          <cell r="C142" t="str">
            <v>INE053F07BE7</v>
          </cell>
          <cell r="D142" t="str">
            <v>INE053F07BE7</v>
          </cell>
          <cell r="E142" t="b">
            <v>1</v>
          </cell>
          <cell r="F142" t="str">
            <v>NCB268</v>
          </cell>
          <cell r="M142" t="str">
            <v>AAA</v>
          </cell>
          <cell r="N142" t="str">
            <v>CRISIL AAA</v>
          </cell>
        </row>
        <row r="143">
          <cell r="A143" t="str">
            <v>NCB271</v>
          </cell>
          <cell r="B143" t="str">
            <v>8.09% SEC NON CONVERTIBLE NLCIL BONDS (29.05.2029)</v>
          </cell>
          <cell r="C143" t="str">
            <v>INE589A07037</v>
          </cell>
          <cell r="D143" t="str">
            <v>INE589A07037</v>
          </cell>
          <cell r="E143" t="b">
            <v>1</v>
          </cell>
          <cell r="F143" t="str">
            <v>NCB271</v>
          </cell>
          <cell r="M143" t="str">
            <v>AAA</v>
          </cell>
          <cell r="N143" t="str">
            <v>[ICRA]AAA</v>
          </cell>
        </row>
        <row r="144">
          <cell r="A144" t="str">
            <v>NCB273</v>
          </cell>
          <cell r="B144" t="str">
            <v>7.95% SEC INDIAN RAILWAY FINANCE CORPORATION BONDS (12.06.2029)</v>
          </cell>
          <cell r="C144" t="str">
            <v>INE053F07BR9</v>
          </cell>
          <cell r="D144" t="str">
            <v>INE053F07BR9</v>
          </cell>
          <cell r="E144" t="b">
            <v>1</v>
          </cell>
          <cell r="F144" t="str">
            <v>NCB273</v>
          </cell>
          <cell r="M144" t="str">
            <v>AAA</v>
          </cell>
          <cell r="N144" t="str">
            <v>CRISIL AAA</v>
          </cell>
        </row>
        <row r="145">
          <cell r="A145" t="str">
            <v>NCB274</v>
          </cell>
          <cell r="B145" t="str">
            <v>8.56% NABARD UNSEC GOI SERVICED 2028 SERIES SBM-G SA 1 (14.11.2028)</v>
          </cell>
          <cell r="C145" t="str">
            <v>INE261F08AS6</v>
          </cell>
          <cell r="D145" t="str">
            <v>INE261F08AS6</v>
          </cell>
          <cell r="E145" t="b">
            <v>1</v>
          </cell>
          <cell r="F145" t="str">
            <v>NCB274</v>
          </cell>
          <cell r="M145" t="str">
            <v>AAA</v>
          </cell>
          <cell r="N145" t="str">
            <v>CRISIL AAA</v>
          </cell>
        </row>
        <row r="146">
          <cell r="A146" t="str">
            <v>NCB275</v>
          </cell>
          <cell r="B146" t="str">
            <v>8.24% NABARD UNSEC GOI SERVICED 2029 SERIES PBFSA4 (22.03.2029)</v>
          </cell>
          <cell r="C146" t="str">
            <v>INE261F08BF1</v>
          </cell>
          <cell r="D146" t="str">
            <v>INE261F08BF1</v>
          </cell>
          <cell r="E146" t="b">
            <v>1</v>
          </cell>
          <cell r="F146" t="str">
            <v>NCB275</v>
          </cell>
          <cell r="M146" t="str">
            <v>AAA</v>
          </cell>
          <cell r="N146" t="str">
            <v>CRISIL AAA</v>
          </cell>
        </row>
        <row r="147">
          <cell r="A147" t="str">
            <v>NCB278</v>
          </cell>
          <cell r="B147" t="str">
            <v>7.34% UNSEC. POWER GRID BONDS LXIII ISSUE - STRPP A (15.07.2024)</v>
          </cell>
          <cell r="C147" t="str">
            <v>INE752E08569</v>
          </cell>
          <cell r="D147" t="str">
            <v>INE752E08569</v>
          </cell>
          <cell r="E147" t="b">
            <v>1</v>
          </cell>
          <cell r="F147" t="str">
            <v>NCB278</v>
          </cell>
          <cell r="M147" t="str">
            <v>AAA</v>
          </cell>
          <cell r="N147" t="str">
            <v>CRISIL AAA</v>
          </cell>
        </row>
        <row r="148">
          <cell r="A148" t="str">
            <v>NCB279</v>
          </cell>
          <cell r="B148" t="str">
            <v>7.34% UNSEC. POWER GRID BONDS LXIII ISSUE - STRPP B (15.07.2029)</v>
          </cell>
          <cell r="C148" t="str">
            <v>INE752E08577</v>
          </cell>
          <cell r="D148" t="str">
            <v>INE752E08577</v>
          </cell>
          <cell r="E148" t="b">
            <v>1</v>
          </cell>
          <cell r="F148" t="str">
            <v>NCB279</v>
          </cell>
          <cell r="M148" t="str">
            <v>AAA</v>
          </cell>
          <cell r="N148" t="str">
            <v>CRISIL AAA</v>
          </cell>
        </row>
        <row r="149">
          <cell r="A149" t="str">
            <v>NCB280</v>
          </cell>
          <cell r="B149" t="str">
            <v>7.34% UNSEC. POWER GRID BONDS LXIII ISSUE - STRPP C (15.07.2034)</v>
          </cell>
          <cell r="C149" t="str">
            <v>INE752E08585</v>
          </cell>
          <cell r="D149" t="str">
            <v>INE752E08585</v>
          </cell>
          <cell r="E149" t="b">
            <v>1</v>
          </cell>
          <cell r="F149" t="str">
            <v>NCB280</v>
          </cell>
          <cell r="M149" t="str">
            <v>AAA</v>
          </cell>
          <cell r="N149" t="str">
            <v>CRISIL AAA</v>
          </cell>
        </row>
        <row r="150">
          <cell r="A150" t="str">
            <v>NCB281</v>
          </cell>
          <cell r="B150" t="str">
            <v>7.32% SEC NON CONVERTIBLE NTPC SERIES 69 (17.07.2029)</v>
          </cell>
          <cell r="C150" t="str">
            <v>INE733E07KL3</v>
          </cell>
          <cell r="D150" t="str">
            <v>INE733E07KL3</v>
          </cell>
          <cell r="E150" t="b">
            <v>1</v>
          </cell>
          <cell r="F150" t="str">
            <v>NCB281</v>
          </cell>
          <cell r="M150" t="str">
            <v>AAA</v>
          </cell>
          <cell r="N150" t="str">
            <v>CRISIL AAA</v>
          </cell>
        </row>
        <row r="151">
          <cell r="A151" t="str">
            <v>NCB282</v>
          </cell>
          <cell r="B151" t="str">
            <v>7.23 % UNSEC POWER FINANCE CORPORATION BONDS (05.01.2027-TR REL)</v>
          </cell>
          <cell r="C151" t="str">
            <v>INE134E08IO0</v>
          </cell>
          <cell r="D151" t="str">
            <v>INE134E08IO0</v>
          </cell>
          <cell r="E151" t="b">
            <v>1</v>
          </cell>
          <cell r="F151" t="str">
            <v>NCB282</v>
          </cell>
          <cell r="M151" t="str">
            <v>AAA</v>
          </cell>
          <cell r="N151" t="str">
            <v>CRISIL AAA</v>
          </cell>
        </row>
        <row r="152">
          <cell r="A152" t="str">
            <v>NCB286</v>
          </cell>
          <cell r="B152" t="str">
            <v>8.79% SEC INDIAN RAILWAY FINANCE CORPORATION BONDS (04.05.2030-TR REL)</v>
          </cell>
          <cell r="C152" t="str">
            <v>INE053F09GX2</v>
          </cell>
          <cell r="D152" t="str">
            <v>INE053F09GX2</v>
          </cell>
          <cell r="E152" t="b">
            <v>1</v>
          </cell>
          <cell r="F152" t="str">
            <v>NCB286</v>
          </cell>
          <cell r="M152" t="str">
            <v>AAA</v>
          </cell>
          <cell r="N152" t="str">
            <v>CRISIL AAA</v>
          </cell>
        </row>
        <row r="153">
          <cell r="A153" t="str">
            <v>NCB287</v>
          </cell>
          <cell r="B153" t="str">
            <v>8.80% SEC INDIAN RAILWAYS FIN. CORP BONDS 2030 (03.02.2030- TR REL)</v>
          </cell>
          <cell r="C153" t="str">
            <v>INE053F09GR4</v>
          </cell>
          <cell r="D153" t="str">
            <v>INE053F09GR4</v>
          </cell>
          <cell r="E153" t="b">
            <v>1</v>
          </cell>
          <cell r="F153" t="str">
            <v>NCB287</v>
          </cell>
          <cell r="M153" t="str">
            <v>AAA</v>
          </cell>
          <cell r="N153" t="str">
            <v>CRISIL AAA</v>
          </cell>
        </row>
        <row r="154">
          <cell r="A154" t="str">
            <v>NCB288</v>
          </cell>
          <cell r="B154" t="str">
            <v>8.83% SEC INDIAN RAILWAYS FIN. CORP BONDS 2033 (14.05.2033 -TR REL)</v>
          </cell>
          <cell r="C154" t="str">
            <v>INE053F09HF7</v>
          </cell>
          <cell r="D154" t="str">
            <v>INE053F09HF7</v>
          </cell>
          <cell r="E154" t="b">
            <v>1</v>
          </cell>
          <cell r="F154" t="str">
            <v>NCB288</v>
          </cell>
          <cell r="M154" t="str">
            <v>AAA</v>
          </cell>
          <cell r="N154" t="str">
            <v>CRISIL AAA</v>
          </cell>
        </row>
        <row r="155">
          <cell r="A155" t="str">
            <v>NCB289</v>
          </cell>
          <cell r="B155" t="str">
            <v>8.83% SEC INDIAN RAILWAYS FIN. CORP BONDS 2034 (14.05.2034 -TR REL)</v>
          </cell>
          <cell r="C155" t="str">
            <v>INE053F09HG5</v>
          </cell>
          <cell r="D155" t="str">
            <v>INE053F09HG5</v>
          </cell>
          <cell r="E155" t="b">
            <v>1</v>
          </cell>
          <cell r="F155" t="str">
            <v>NCB289</v>
          </cell>
          <cell r="M155" t="str">
            <v>AAA</v>
          </cell>
          <cell r="N155" t="str">
            <v>CRISIL AAA</v>
          </cell>
        </row>
        <row r="156">
          <cell r="A156" t="str">
            <v>NCB290</v>
          </cell>
          <cell r="B156" t="str">
            <v>8.83% SEC INDIAN RAILWAYS FIN. CORP BONDS 2035 (14.05.2035 -TR REL)</v>
          </cell>
          <cell r="C156" t="str">
            <v>INE053F09HH3</v>
          </cell>
          <cell r="D156" t="str">
            <v>INE053F09HH3</v>
          </cell>
          <cell r="E156" t="b">
            <v>1</v>
          </cell>
          <cell r="F156" t="str">
            <v>NCB290</v>
          </cell>
          <cell r="M156" t="str">
            <v>AAA</v>
          </cell>
          <cell r="N156" t="str">
            <v>CRISIL AAA</v>
          </cell>
        </row>
        <row r="157">
          <cell r="A157" t="str">
            <v>NCB291</v>
          </cell>
          <cell r="B157" t="str">
            <v>8.95% SEC INDIAN RAILWAYS FIN. CORP BONDS 2025 (10.03.2025 - TR REL)</v>
          </cell>
          <cell r="C157" t="str">
            <v>INE053F09GV6</v>
          </cell>
          <cell r="D157" t="str">
            <v>INE053F09GV6</v>
          </cell>
          <cell r="E157" t="b">
            <v>1</v>
          </cell>
          <cell r="F157" t="str">
            <v>NCB291</v>
          </cell>
          <cell r="M157" t="str">
            <v>AAA</v>
          </cell>
          <cell r="N157" t="str">
            <v>CRISIL AAA</v>
          </cell>
        </row>
        <row r="158">
          <cell r="A158" t="str">
            <v>NCB292</v>
          </cell>
          <cell r="B158" t="str">
            <v>9.09% SEC INDIAN RAILWAYS FIN. CORP BONDS 2026 (29.03.2026 -TR REL)</v>
          </cell>
          <cell r="C158" t="str">
            <v>INE053F09HM3</v>
          </cell>
          <cell r="D158" t="str">
            <v>INE053F09HM3</v>
          </cell>
          <cell r="E158" t="b">
            <v>1</v>
          </cell>
          <cell r="F158" t="str">
            <v>NCB292</v>
          </cell>
          <cell r="M158" t="str">
            <v>AAA</v>
          </cell>
          <cell r="N158" t="str">
            <v>CRISIL AAA</v>
          </cell>
        </row>
        <row r="159">
          <cell r="A159" t="str">
            <v>NCB294</v>
          </cell>
          <cell r="B159" t="str">
            <v>7.99% UNSEC NABARD BONDS 2033 (02.02.2033 - TR REL)</v>
          </cell>
          <cell r="C159" t="str">
            <v>INE261F08980</v>
          </cell>
          <cell r="D159" t="str">
            <v>INE261F08980</v>
          </cell>
          <cell r="E159" t="b">
            <v>1</v>
          </cell>
          <cell r="F159" t="str">
            <v>NCB294</v>
          </cell>
          <cell r="M159" t="str">
            <v>AAA</v>
          </cell>
          <cell r="N159" t="str">
            <v>CRISIL AAA</v>
          </cell>
        </row>
        <row r="160">
          <cell r="A160" t="str">
            <v>NCB295</v>
          </cell>
          <cell r="B160" t="str">
            <v>8.54% UNSEC NABARD BONDS 2034 (30.01.2034 - TR REL)</v>
          </cell>
          <cell r="C160" t="str">
            <v>INE261F08AZ1</v>
          </cell>
          <cell r="D160" t="str">
            <v>INE261F08AZ1</v>
          </cell>
          <cell r="E160" t="b">
            <v>1</v>
          </cell>
          <cell r="F160" t="str">
            <v>NCB295</v>
          </cell>
          <cell r="M160" t="str">
            <v>AAA</v>
          </cell>
          <cell r="N160" t="str">
            <v>CRISIL AAA</v>
          </cell>
        </row>
        <row r="161">
          <cell r="A161" t="str">
            <v>NCB296</v>
          </cell>
          <cell r="B161" t="str">
            <v>8.78% SEC NHPC BONDS 2028 (11.02.2028 - TR REL)</v>
          </cell>
          <cell r="C161" t="str">
            <v>INE848E07484</v>
          </cell>
          <cell r="D161" t="str">
            <v>INE848E07484</v>
          </cell>
          <cell r="E161" t="b">
            <v>1</v>
          </cell>
          <cell r="F161" t="str">
            <v>NCB296</v>
          </cell>
          <cell r="M161" t="str">
            <v>AAA</v>
          </cell>
          <cell r="N161" t="str">
            <v>[ICRA]AAA</v>
          </cell>
        </row>
        <row r="162">
          <cell r="A162" t="str">
            <v>NCB297</v>
          </cell>
          <cell r="B162" t="str">
            <v>8.85% SEC NHPC BONDS 2026 (11.02.2026 - TR REL)</v>
          </cell>
          <cell r="C162" t="str">
            <v>INE848E07377</v>
          </cell>
          <cell r="D162" t="str">
            <v>INE848E07377</v>
          </cell>
          <cell r="E162" t="b">
            <v>1</v>
          </cell>
          <cell r="F162" t="str">
            <v>NCB297</v>
          </cell>
          <cell r="M162" t="str">
            <v>AAA</v>
          </cell>
          <cell r="N162" t="str">
            <v>[ICRA]AAA</v>
          </cell>
        </row>
        <row r="163">
          <cell r="A163" t="str">
            <v>NCB301</v>
          </cell>
          <cell r="B163" t="str">
            <v>8.75% UNSEC POWER FINANCE CORPORATION LTD BONDS 2025 (15.06.2025 - TR REL)</v>
          </cell>
          <cell r="C163" t="str">
            <v>INE134E08DA0</v>
          </cell>
          <cell r="D163" t="str">
            <v>INE134E08DA0</v>
          </cell>
          <cell r="E163" t="b">
            <v>1</v>
          </cell>
          <cell r="F163" t="str">
            <v>NCB301</v>
          </cell>
          <cell r="M163" t="str">
            <v>AAA</v>
          </cell>
          <cell r="N163" t="str">
            <v>CRISIL AAA</v>
          </cell>
        </row>
        <row r="164">
          <cell r="A164" t="str">
            <v>NCB302</v>
          </cell>
          <cell r="B164" t="str">
            <v>8.80% UNSEC POWER FINANCE CORPORATION LTD BONDS 2025 (15.01.2025 - TR REL)</v>
          </cell>
          <cell r="C164" t="str">
            <v>INE134E08CP0</v>
          </cell>
          <cell r="D164" t="str">
            <v>INE134E08CP0</v>
          </cell>
          <cell r="E164" t="b">
            <v>1</v>
          </cell>
          <cell r="F164" t="str">
            <v>NCB302</v>
          </cell>
          <cell r="M164" t="str">
            <v>AAA</v>
          </cell>
          <cell r="N164" t="str">
            <v>CRISIL AAA</v>
          </cell>
        </row>
        <row r="165">
          <cell r="A165" t="str">
            <v>NCB303</v>
          </cell>
          <cell r="B165" t="str">
            <v>8.85% UNSEC POWER FINANCE CORPORATION LTD BONDS 2030 (15.06.2030 - TR REL)</v>
          </cell>
          <cell r="C165" t="str">
            <v>INE134E08DB8</v>
          </cell>
          <cell r="D165" t="str">
            <v>INE134E08DB8</v>
          </cell>
          <cell r="E165" t="b">
            <v>1</v>
          </cell>
          <cell r="F165" t="str">
            <v>NCB303</v>
          </cell>
          <cell r="M165" t="str">
            <v>AAA</v>
          </cell>
          <cell r="N165" t="str">
            <v>CRISIL AAA</v>
          </cell>
        </row>
        <row r="166">
          <cell r="A166" t="str">
            <v>NCB304</v>
          </cell>
          <cell r="B166" t="str">
            <v>8.90% UNSEC POWER FINANCE CORPORATION LTD BONDS 2025 (15.03.2025 - TR REL)</v>
          </cell>
          <cell r="C166" t="str">
            <v>INE134E08CS4</v>
          </cell>
          <cell r="D166" t="str">
            <v>INE134E08CS4</v>
          </cell>
          <cell r="E166" t="b">
            <v>1</v>
          </cell>
          <cell r="F166" t="str">
            <v>NCB304</v>
          </cell>
          <cell r="M166" t="str">
            <v>AAA</v>
          </cell>
          <cell r="N166" t="str">
            <v>CRISIL AAA</v>
          </cell>
        </row>
        <row r="167">
          <cell r="A167" t="str">
            <v>NCB305</v>
          </cell>
          <cell r="B167" t="str">
            <v>8.95% UNSEC POWER FINANCE CORPORATION LTD BONDS 2028 (10.10.2028 - TR REL)</v>
          </cell>
          <cell r="C167" t="str">
            <v>INE134E08JQ3</v>
          </cell>
          <cell r="D167" t="str">
            <v>INE134E08JQ3</v>
          </cell>
          <cell r="E167" t="b">
            <v>1</v>
          </cell>
          <cell r="F167" t="str">
            <v>NCB305</v>
          </cell>
          <cell r="M167" t="str">
            <v>AAA</v>
          </cell>
          <cell r="N167" t="str">
            <v>CRISIL AAA</v>
          </cell>
        </row>
        <row r="168">
          <cell r="A168" t="str">
            <v>NCB306</v>
          </cell>
          <cell r="B168" t="str">
            <v>8.20% SEC POWER GRID CORPORATION BONDS 2030 STRPP D (23.01.2030 - TR REL)</v>
          </cell>
          <cell r="C168" t="str">
            <v>INE752E07MH7</v>
          </cell>
          <cell r="D168" t="str">
            <v>INE752E07MH7</v>
          </cell>
          <cell r="E168" t="b">
            <v>1</v>
          </cell>
          <cell r="F168" t="str">
            <v>NCB306</v>
          </cell>
          <cell r="M168" t="str">
            <v>AAA</v>
          </cell>
          <cell r="N168" t="str">
            <v>CRISIL AAA</v>
          </cell>
        </row>
        <row r="169">
          <cell r="A169" t="str">
            <v>NCB308</v>
          </cell>
          <cell r="B169" t="str">
            <v>8.64% SEC POWER GRID CORPORATION BONDS 2025 STRPP L (08.07.2025 - TR REL)</v>
          </cell>
          <cell r="C169" t="str">
            <v>INE752E07HN5</v>
          </cell>
          <cell r="D169" t="str">
            <v>INE752E07HN5</v>
          </cell>
          <cell r="E169" t="b">
            <v>1</v>
          </cell>
          <cell r="F169" t="str">
            <v>NCB308</v>
          </cell>
          <cell r="M169" t="str">
            <v>AAA</v>
          </cell>
          <cell r="N169" t="str">
            <v>CRISIL AAA</v>
          </cell>
        </row>
        <row r="170">
          <cell r="A170" t="str">
            <v>NCB310</v>
          </cell>
          <cell r="B170" t="str">
            <v>8.93% SEC POWER GRID CORPORATION BONDS 2027 STRPP J(20.10.2027 - TR REL)</v>
          </cell>
          <cell r="C170" t="str">
            <v>INE752E07MB0</v>
          </cell>
          <cell r="D170" t="str">
            <v>INE752E07MB0</v>
          </cell>
          <cell r="E170" t="b">
            <v>1</v>
          </cell>
          <cell r="F170" t="str">
            <v>NCB310</v>
          </cell>
          <cell r="M170" t="str">
            <v>AAA</v>
          </cell>
          <cell r="N170" t="str">
            <v>CRISIL AAA</v>
          </cell>
        </row>
        <row r="171">
          <cell r="A171" t="str">
            <v>NCB311</v>
          </cell>
          <cell r="B171" t="str">
            <v>9.25% SEC POWER GRID CORPORATION BONDS 2027 (09.03.2027 - TR REL)</v>
          </cell>
          <cell r="C171" t="str">
            <v>INE752E07JN1</v>
          </cell>
          <cell r="D171" t="str">
            <v>INE752E07JN1</v>
          </cell>
          <cell r="E171" t="b">
            <v>1</v>
          </cell>
          <cell r="F171" t="str">
            <v>NCB311</v>
          </cell>
          <cell r="M171" t="str">
            <v>AAA</v>
          </cell>
          <cell r="N171" t="str">
            <v>CRISIL AAA</v>
          </cell>
        </row>
        <row r="172">
          <cell r="A172" t="str">
            <v>NCB312</v>
          </cell>
          <cell r="B172" t="str">
            <v>9.30% SEC POWER GRID CORPORATION BONDS 2026 (28.06.2026 - TR REL)</v>
          </cell>
          <cell r="C172" t="str">
            <v>INE752E07JZ5</v>
          </cell>
          <cell r="D172" t="str">
            <v>INE752E07JZ5</v>
          </cell>
          <cell r="E172" t="b">
            <v>1</v>
          </cell>
          <cell r="F172" t="str">
            <v>NCB312</v>
          </cell>
          <cell r="M172" t="str">
            <v>AAA</v>
          </cell>
          <cell r="N172" t="str">
            <v>CRISIL AAA</v>
          </cell>
        </row>
        <row r="173">
          <cell r="A173" t="str">
            <v>NCB315</v>
          </cell>
          <cell r="B173" t="str">
            <v>8.75% UNSEC RURAL ELECTRIFICATION CORP BONDS 2025 (12.07.2025 - TR REL)</v>
          </cell>
          <cell r="C173" t="str">
            <v>INE020B08443</v>
          </cell>
          <cell r="D173" t="str">
            <v>INE020B08443</v>
          </cell>
          <cell r="E173" t="b">
            <v>1</v>
          </cell>
          <cell r="F173" t="str">
            <v>NCB315</v>
          </cell>
          <cell r="M173" t="str">
            <v>AAA</v>
          </cell>
          <cell r="N173" t="str">
            <v>CRISIL AAA</v>
          </cell>
        </row>
        <row r="174">
          <cell r="A174" t="str">
            <v>NCB317</v>
          </cell>
          <cell r="B174" t="str">
            <v>8.4% UNSEC CANARA BANK BASEL III TIER 2 BONDS 2026 (27.04.2026- TR REL)</v>
          </cell>
          <cell r="C174" t="str">
            <v>INE476A08050</v>
          </cell>
          <cell r="D174" t="str">
            <v>INE476A08050</v>
          </cell>
          <cell r="E174" t="b">
            <v>1</v>
          </cell>
          <cell r="F174" t="str">
            <v>NCB317</v>
          </cell>
          <cell r="M174" t="str">
            <v>AAA</v>
          </cell>
          <cell r="N174" t="str">
            <v>CRISIL AAA</v>
          </cell>
        </row>
        <row r="175">
          <cell r="A175" t="str">
            <v>NCB320</v>
          </cell>
          <cell r="B175" t="str">
            <v>7.48% SEC INDIAN RAILWAY FINANCE CORPORATION BONDS (13.08.2029)</v>
          </cell>
          <cell r="C175" t="str">
            <v>INE053F07BU3</v>
          </cell>
          <cell r="D175" t="str">
            <v>INE053F07BU3</v>
          </cell>
          <cell r="E175" t="b">
            <v>1</v>
          </cell>
          <cell r="F175" t="str">
            <v>NCB320</v>
          </cell>
          <cell r="M175" t="str">
            <v>AAA</v>
          </cell>
          <cell r="N175" t="str">
            <v>CRISIL AAA</v>
          </cell>
        </row>
        <row r="176">
          <cell r="A176" t="str">
            <v>NCB321</v>
          </cell>
          <cell r="B176" t="str">
            <v>7.48% SEC INDIAN RAILWAY FINANCE CORPORATION BONDS (29.08.2034)</v>
          </cell>
          <cell r="C176" t="str">
            <v>INE053F07BV1</v>
          </cell>
          <cell r="D176" t="str">
            <v>INE053F07BV1</v>
          </cell>
          <cell r="E176" t="b">
            <v>1</v>
          </cell>
          <cell r="F176" t="str">
            <v>NCB321</v>
          </cell>
          <cell r="M176" t="str">
            <v>AAA</v>
          </cell>
          <cell r="N176" t="str">
            <v>CRISIL AAA</v>
          </cell>
        </row>
        <row r="177">
          <cell r="A177" t="str">
            <v>NCB322</v>
          </cell>
          <cell r="B177" t="str">
            <v>7.50% SEC INDIAN RAILWAY FINANCE CORPORATION BONDS (09.09.2029)</v>
          </cell>
          <cell r="C177" t="str">
            <v>INE053F07BW9</v>
          </cell>
          <cell r="D177" t="str">
            <v>INE053F07BW9</v>
          </cell>
          <cell r="E177" t="b">
            <v>1</v>
          </cell>
          <cell r="F177" t="str">
            <v>NCB322</v>
          </cell>
          <cell r="M177" t="str">
            <v>AAA</v>
          </cell>
          <cell r="N177" t="str">
            <v>CRISIL AAA</v>
          </cell>
        </row>
        <row r="178">
          <cell r="A178" t="str">
            <v>NCB324</v>
          </cell>
          <cell r="B178" t="str">
            <v>7.94% SEC KONKAN RAILWAY CORPORATION LTD BONDS SERIES 19- (01.10.2029</v>
          </cell>
          <cell r="C178" t="str">
            <v>INE139F07113</v>
          </cell>
          <cell r="D178" t="str">
            <v>INE139F07113</v>
          </cell>
          <cell r="E178" t="b">
            <v>1</v>
          </cell>
          <cell r="F178" t="str">
            <v>NCB324</v>
          </cell>
          <cell r="M178" t="str">
            <v>AAA</v>
          </cell>
          <cell r="N178" t="str">
            <v>[ICRA]AAA(CE)</v>
          </cell>
        </row>
        <row r="179">
          <cell r="A179" t="str">
            <v>NCB325</v>
          </cell>
          <cell r="B179" t="str">
            <v>7.50% SEC. NHPC LTD. Y SERIES BONDS 2019- STRPP A (07.10.2025)</v>
          </cell>
          <cell r="C179" t="str">
            <v>INE848E07AO4</v>
          </cell>
          <cell r="D179" t="str">
            <v>INE848E07AO4</v>
          </cell>
          <cell r="E179" t="b">
            <v>1</v>
          </cell>
          <cell r="F179" t="str">
            <v>NCB325</v>
          </cell>
          <cell r="M179" t="str">
            <v>AAA</v>
          </cell>
          <cell r="N179" t="str">
            <v>[ICRA]AAA</v>
          </cell>
        </row>
        <row r="180">
          <cell r="A180" t="str">
            <v>NCB326</v>
          </cell>
          <cell r="B180" t="str">
            <v>7.50% SEC. NHPC LTD Y SERIES BONDS 2019- STRPP B (07.10.2026)</v>
          </cell>
          <cell r="C180" t="str">
            <v>INE848E07AP1</v>
          </cell>
          <cell r="D180" t="str">
            <v>INE848E07AP1</v>
          </cell>
          <cell r="E180" t="b">
            <v>1</v>
          </cell>
          <cell r="F180" t="str">
            <v>NCB326</v>
          </cell>
          <cell r="M180" t="str">
            <v>AAA</v>
          </cell>
          <cell r="N180" t="str">
            <v>[ICRA]AAA</v>
          </cell>
        </row>
        <row r="181">
          <cell r="A181" t="str">
            <v>NCB327</v>
          </cell>
          <cell r="B181" t="str">
            <v>7.50% SEC. NHPC LTD Y SERIES BONDS 2019- STRPP C (07.10.2027)</v>
          </cell>
          <cell r="C181" t="str">
            <v>INE848E07AQ9</v>
          </cell>
          <cell r="D181" t="str">
            <v>INE848E07AQ9</v>
          </cell>
          <cell r="E181" t="b">
            <v>1</v>
          </cell>
          <cell r="F181" t="str">
            <v>NCB327</v>
          </cell>
          <cell r="M181" t="str">
            <v>AAA</v>
          </cell>
          <cell r="N181" t="str">
            <v>[ICRA]AAA</v>
          </cell>
        </row>
        <row r="182">
          <cell r="A182" t="str">
            <v>NCB328</v>
          </cell>
          <cell r="B182" t="str">
            <v>7.50% SEC. NHPC LTD Y SERIES BONDS 2019- STRPP D(07.10.2028)</v>
          </cell>
          <cell r="C182" t="str">
            <v>INE848E07AR7</v>
          </cell>
          <cell r="D182" t="str">
            <v>INE848E07AR7</v>
          </cell>
          <cell r="E182" t="b">
            <v>1</v>
          </cell>
          <cell r="F182" t="str">
            <v>NCB328</v>
          </cell>
          <cell r="M182" t="str">
            <v>AAA</v>
          </cell>
          <cell r="N182" t="str">
            <v>[ICRA]AAA</v>
          </cell>
        </row>
        <row r="183">
          <cell r="A183" t="str">
            <v>NCB329</v>
          </cell>
          <cell r="B183" t="str">
            <v>7.50% SEC. NHPC LTD Y SERIES BONDS 2019- STRPP E(06.10.2029)</v>
          </cell>
          <cell r="C183" t="str">
            <v>INE848E07AS5</v>
          </cell>
          <cell r="D183" t="str">
            <v>INE848E07AS5</v>
          </cell>
          <cell r="E183" t="b">
            <v>1</v>
          </cell>
          <cell r="F183" t="str">
            <v>NCB329</v>
          </cell>
          <cell r="M183" t="str">
            <v>AAA</v>
          </cell>
          <cell r="N183" t="str">
            <v>[ICRA]AAA</v>
          </cell>
        </row>
        <row r="184">
          <cell r="A184" t="str">
            <v>NCB330</v>
          </cell>
          <cell r="B184" t="str">
            <v>7.49% UNSEC. POWER GRID BONDS LXIV ISSUE - STRPP A (25.10..2024</v>
          </cell>
          <cell r="C184" t="str">
            <v>INE752E08593</v>
          </cell>
          <cell r="D184" t="str">
            <v>INE752E08593</v>
          </cell>
          <cell r="E184" t="b">
            <v>1</v>
          </cell>
          <cell r="F184" t="str">
            <v>NCB330</v>
          </cell>
          <cell r="M184" t="str">
            <v>AAA</v>
          </cell>
          <cell r="N184" t="str">
            <v>CRISIL AAA</v>
          </cell>
        </row>
        <row r="185">
          <cell r="A185" t="str">
            <v>NCB331</v>
          </cell>
          <cell r="B185" t="str">
            <v>7.49% UNSEC. POWER GRID BONDS LXIV ISSUE - STRPP B(25.10..2029)</v>
          </cell>
          <cell r="C185" t="str">
            <v>INE752E08601</v>
          </cell>
          <cell r="D185" t="str">
            <v>INE752E08601</v>
          </cell>
          <cell r="E185" t="b">
            <v>1</v>
          </cell>
          <cell r="F185" t="str">
            <v>NCB331</v>
          </cell>
          <cell r="M185" t="str">
            <v>AAA</v>
          </cell>
          <cell r="N185" t="str">
            <v>CRISIL AAA</v>
          </cell>
        </row>
        <row r="186">
          <cell r="A186" t="str">
            <v>NCB332</v>
          </cell>
          <cell r="B186" t="str">
            <v>7.49% UNSEC POWERGRID BOND LXIV ISSU STRIPPS C(25.10.2034)</v>
          </cell>
          <cell r="C186" t="str">
            <v>INE752E08619</v>
          </cell>
          <cell r="D186" t="str">
            <v>INE752E08619</v>
          </cell>
          <cell r="E186" t="b">
            <v>1</v>
          </cell>
          <cell r="F186" t="str">
            <v>NCB332</v>
          </cell>
          <cell r="M186" t="str">
            <v>AAA</v>
          </cell>
          <cell r="N186" t="str">
            <v>CRISIL AAA</v>
          </cell>
        </row>
        <row r="187">
          <cell r="A187" t="str">
            <v>NCB333</v>
          </cell>
          <cell r="B187" t="str">
            <v>7.55% SEC INDIAN RAILWAY FINANCE CORPORATION BONDS (06.11.2029)</v>
          </cell>
          <cell r="C187" t="str">
            <v>INE053F07BX7</v>
          </cell>
          <cell r="D187" t="str">
            <v>INE053F07BX7</v>
          </cell>
          <cell r="E187" t="b">
            <v>1</v>
          </cell>
          <cell r="F187" t="str">
            <v>NCB333</v>
          </cell>
          <cell r="M187" t="str">
            <v>AAA</v>
          </cell>
          <cell r="N187" t="str">
            <v>CRISIL AAA</v>
          </cell>
        </row>
        <row r="188">
          <cell r="A188" t="str">
            <v>NCB334</v>
          </cell>
          <cell r="B188" t="str">
            <v>7.50% NABARD UNSEC GOI BONDS 2034 SERIES LTIF G D1 (17.11.2034)</v>
          </cell>
          <cell r="C188" t="str">
            <v>INE261F08BR6</v>
          </cell>
          <cell r="D188" t="str">
            <v>INE261F08BR6</v>
          </cell>
          <cell r="E188" t="b">
            <v>1</v>
          </cell>
          <cell r="F188" t="str">
            <v>NCB334</v>
          </cell>
          <cell r="M188" t="str">
            <v>AAA</v>
          </cell>
          <cell r="N188" t="str">
            <v>CRISIL AAA</v>
          </cell>
        </row>
        <row r="189">
          <cell r="A189" t="str">
            <v>NCB335</v>
          </cell>
          <cell r="B189" t="str">
            <v>8.50% UNSEC. STATE BANK OF INDIA PERPETUAL BASEL III BONDS CALL 22.11.2024</v>
          </cell>
          <cell r="C189" t="str">
            <v>INE062A08223</v>
          </cell>
          <cell r="D189" t="str">
            <v>INE062A08223</v>
          </cell>
          <cell r="E189" t="b">
            <v>1</v>
          </cell>
          <cell r="F189" t="str">
            <v>NCB335</v>
          </cell>
          <cell r="M189" t="str">
            <v>AA+</v>
          </cell>
          <cell r="N189" t="str">
            <v>CRISIL AA+</v>
          </cell>
        </row>
        <row r="190">
          <cell r="A190" t="str">
            <v>NCB336</v>
          </cell>
          <cell r="B190" t="str">
            <v>7.05% NATIONAL HOUSING BANK (NHB) UNSEC BONDS DEC 2024 (18.12.2024)</v>
          </cell>
          <cell r="C190" t="str">
            <v>INE557F08FG1</v>
          </cell>
          <cell r="D190" t="str">
            <v>INE557F08FG1</v>
          </cell>
          <cell r="E190" t="b">
            <v>1</v>
          </cell>
          <cell r="F190" t="str">
            <v>NCB336</v>
          </cell>
          <cell r="M190" t="str">
            <v>AAA</v>
          </cell>
          <cell r="N190" t="str">
            <v>CRISIL AAA</v>
          </cell>
        </row>
        <row r="191">
          <cell r="A191" t="str">
            <v>NCB337</v>
          </cell>
          <cell r="B191" t="str">
            <v>7.46 % NABARD GOI UNSEC BONDS 2034 SERIES LTIF G D2 (27.12.2034)</v>
          </cell>
          <cell r="C191" t="str">
            <v>INE261F08BU0</v>
          </cell>
          <cell r="D191" t="str">
            <v>INE261F08BU0</v>
          </cell>
          <cell r="E191" t="b">
            <v>1</v>
          </cell>
          <cell r="F191" t="str">
            <v>NCB337</v>
          </cell>
          <cell r="M191" t="str">
            <v>AAA</v>
          </cell>
          <cell r="N191" t="str">
            <v>CRISIL AAA</v>
          </cell>
        </row>
        <row r="192">
          <cell r="A192" t="str">
            <v>NCB338</v>
          </cell>
          <cell r="B192" t="str">
            <v>7.38% SEC. NHPC LTD.Y1 SERIES BONDS 2019- STRPP (03.01.2026)</v>
          </cell>
          <cell r="C192" t="str">
            <v>INE848E07AT3</v>
          </cell>
          <cell r="D192" t="str">
            <v>INE848E07AT3</v>
          </cell>
          <cell r="E192" t="b">
            <v>1</v>
          </cell>
          <cell r="F192" t="str">
            <v>NCB338</v>
          </cell>
          <cell r="M192" t="str">
            <v>AAA</v>
          </cell>
          <cell r="N192" t="str">
            <v>[ICRA]AAA</v>
          </cell>
        </row>
        <row r="193">
          <cell r="A193" t="str">
            <v>NCB339</v>
          </cell>
          <cell r="B193" t="str">
            <v>7.38% SEC. NHPC LTD.Y1 SERIES BONDS 2019- STRPP (03.01.2027)</v>
          </cell>
          <cell r="C193" t="str">
            <v>INE848E07AU1</v>
          </cell>
          <cell r="D193" t="str">
            <v>INE848E07AU1</v>
          </cell>
          <cell r="E193" t="b">
            <v>1</v>
          </cell>
          <cell r="F193" t="str">
            <v>NCB339</v>
          </cell>
          <cell r="M193" t="str">
            <v>AAA</v>
          </cell>
          <cell r="N193" t="str">
            <v>[ICRA]AAA</v>
          </cell>
        </row>
        <row r="194">
          <cell r="A194" t="str">
            <v>NCB340</v>
          </cell>
          <cell r="B194" t="str">
            <v>7.38% SEC. NHPC LTD.Y1 SERIES BONDS 2019- STRPP (03.01.2028)</v>
          </cell>
          <cell r="C194" t="str">
            <v>INE848E07AV9</v>
          </cell>
          <cell r="D194" t="str">
            <v>INE848E07AV9</v>
          </cell>
          <cell r="E194" t="b">
            <v>1</v>
          </cell>
          <cell r="F194" t="str">
            <v>NCB340</v>
          </cell>
          <cell r="M194" t="str">
            <v>AAA</v>
          </cell>
          <cell r="N194" t="str">
            <v>[ICRA]AAA</v>
          </cell>
        </row>
        <row r="195">
          <cell r="A195" t="str">
            <v>NCB341</v>
          </cell>
          <cell r="B195" t="str">
            <v>7.38% SEC. NHPC LTD.Y1 SERIES BONDS 2019- STRPP (03.01.2029)</v>
          </cell>
          <cell r="C195" t="str">
            <v>INE848E07AW7</v>
          </cell>
          <cell r="D195" t="str">
            <v>INE848E07AW7</v>
          </cell>
          <cell r="E195" t="b">
            <v>1</v>
          </cell>
          <cell r="F195" t="str">
            <v>NCB341</v>
          </cell>
          <cell r="M195" t="str">
            <v>AAA</v>
          </cell>
          <cell r="N195" t="str">
            <v>[ICRA]AAA</v>
          </cell>
        </row>
        <row r="196">
          <cell r="A196" t="str">
            <v>NCB342</v>
          </cell>
          <cell r="B196" t="str">
            <v>7.38% SEC. NHPC LTD.Y1 SERIES BONDS 2019- STRPP (03.01.2030)</v>
          </cell>
          <cell r="C196" t="str">
            <v>INE848E07AX5</v>
          </cell>
          <cell r="D196" t="str">
            <v>INE848E07AX5</v>
          </cell>
          <cell r="E196" t="b">
            <v>1</v>
          </cell>
          <cell r="F196" t="str">
            <v>NCB342</v>
          </cell>
          <cell r="M196" t="str">
            <v>AAA</v>
          </cell>
          <cell r="N196" t="str">
            <v>[ICRA]AAA</v>
          </cell>
        </row>
        <row r="197">
          <cell r="A197" t="str">
            <v>NCB343</v>
          </cell>
          <cell r="B197" t="str">
            <v>7.38% UNSEC. POWER GRID BONDS LIXVI ISSUE 2019-2020 (12.04.2030)</v>
          </cell>
          <cell r="C197" t="str">
            <v>INE752E08635</v>
          </cell>
          <cell r="D197" t="str">
            <v>INE752E08635</v>
          </cell>
          <cell r="E197" t="b">
            <v>1</v>
          </cell>
          <cell r="F197" t="str">
            <v>NCB343</v>
          </cell>
          <cell r="M197" t="str">
            <v>AAA</v>
          </cell>
          <cell r="N197" t="str">
            <v>CRISIL AAA</v>
          </cell>
        </row>
        <row r="198">
          <cell r="A198" t="str">
            <v>NCB344</v>
          </cell>
          <cell r="B198" t="str">
            <v>7.34%UNSECURED NUCLEAR POWER CORPORATION BONDS SERIES XXXIV(23.01.2030)</v>
          </cell>
          <cell r="C198" t="str">
            <v>INE206D08469</v>
          </cell>
          <cell r="D198" t="str">
            <v>INE206D08469</v>
          </cell>
          <cell r="E198" t="b">
            <v>1</v>
          </cell>
          <cell r="F198" t="str">
            <v>NCB344</v>
          </cell>
          <cell r="M198" t="str">
            <v>AAA</v>
          </cell>
          <cell r="N198" t="str">
            <v>[ICRA]AAA</v>
          </cell>
        </row>
        <row r="199">
          <cell r="A199" t="str">
            <v>NCB345</v>
          </cell>
          <cell r="B199" t="str">
            <v>7.43 % NABARD GOI UNSEC BONDS 2030 SERIES PC1POB1 (31.01.2030)</v>
          </cell>
          <cell r="C199" t="str">
            <v>INE261F08BX4</v>
          </cell>
          <cell r="D199" t="str">
            <v>INE261F08BX4</v>
          </cell>
          <cell r="E199" t="b">
            <v>1</v>
          </cell>
          <cell r="F199" t="str">
            <v>NCB345</v>
          </cell>
          <cell r="M199" t="str">
            <v>AAA</v>
          </cell>
          <cell r="N199" t="str">
            <v>[ICRA]AAA</v>
          </cell>
        </row>
        <row r="200">
          <cell r="A200" t="str">
            <v>NCB346</v>
          </cell>
          <cell r="B200" t="str">
            <v>7.10% NABARD GOI UNSEC BONDS 2030 NCD SERIES PC 2(08.02.2030)</v>
          </cell>
          <cell r="C200" t="str">
            <v>INE261F08BY2</v>
          </cell>
          <cell r="D200" t="str">
            <v>INE261F08BY2</v>
          </cell>
          <cell r="E200" t="b">
            <v>1</v>
          </cell>
          <cell r="F200" t="str">
            <v>NCB346</v>
          </cell>
          <cell r="M200" t="str">
            <v>AAA</v>
          </cell>
          <cell r="N200" t="str">
            <v>[ICRA]AAA</v>
          </cell>
        </row>
        <row r="201">
          <cell r="A201" t="str">
            <v>NCB347</v>
          </cell>
          <cell r="B201" t="str">
            <v>7.13% SEC NHPC LTD AA SERIES BONDS -STRIPP(11.02.2026)</v>
          </cell>
          <cell r="C201" t="str">
            <v>INE848E07AY3</v>
          </cell>
          <cell r="D201" t="str">
            <v>INE848E07AY3</v>
          </cell>
          <cell r="E201" t="b">
            <v>1</v>
          </cell>
          <cell r="F201" t="str">
            <v>NCB347</v>
          </cell>
          <cell r="M201" t="str">
            <v>AAA</v>
          </cell>
          <cell r="N201" t="str">
            <v>IND AAA</v>
          </cell>
        </row>
        <row r="202">
          <cell r="A202" t="str">
            <v>NCB348</v>
          </cell>
          <cell r="B202" t="str">
            <v>7.13% SEC NHPC LTD AA SERIES BONDS -STRIPP(11.02.2027)</v>
          </cell>
          <cell r="C202" t="str">
            <v>INE848E07AZ0</v>
          </cell>
          <cell r="D202" t="str">
            <v>INE848E07AZ0</v>
          </cell>
          <cell r="E202" t="b">
            <v>1</v>
          </cell>
          <cell r="F202" t="str">
            <v>NCB348</v>
          </cell>
          <cell r="M202" t="str">
            <v>AAA</v>
          </cell>
          <cell r="N202" t="str">
            <v>IND AAA</v>
          </cell>
        </row>
        <row r="203">
          <cell r="A203" t="str">
            <v>NCB349</v>
          </cell>
          <cell r="B203" t="str">
            <v>7.13% SEC NHPC LTD AA SERIES BONDS -STRIPP(11.02.2028)</v>
          </cell>
          <cell r="C203" t="str">
            <v>INE848E07BA1</v>
          </cell>
          <cell r="D203" t="str">
            <v>INE848E07BA1</v>
          </cell>
          <cell r="E203" t="b">
            <v>1</v>
          </cell>
          <cell r="F203" t="str">
            <v>NCB349</v>
          </cell>
          <cell r="M203" t="str">
            <v>AAA</v>
          </cell>
          <cell r="N203" t="str">
            <v>IND AAA</v>
          </cell>
        </row>
        <row r="204">
          <cell r="A204" t="str">
            <v>NCB350</v>
          </cell>
          <cell r="B204" t="str">
            <v>7.13% SEC NHPC LTD AA SERIES BONDS -STRIPP(11.02.2029)</v>
          </cell>
          <cell r="C204" t="str">
            <v>INE848E07BB9</v>
          </cell>
          <cell r="D204" t="str">
            <v>INE848E07BB9</v>
          </cell>
          <cell r="E204" t="b">
            <v>1</v>
          </cell>
          <cell r="F204" t="str">
            <v>NCB350</v>
          </cell>
          <cell r="M204" t="str">
            <v>AAA</v>
          </cell>
          <cell r="N204" t="str">
            <v>IND AAA</v>
          </cell>
        </row>
        <row r="205">
          <cell r="A205" t="str">
            <v>NCB351</v>
          </cell>
          <cell r="B205" t="str">
            <v>7.13% SEC NHPC LTD AA SERIES BONDS -STRIPP(11.02.2030)</v>
          </cell>
          <cell r="C205" t="str">
            <v>INE848E07BC7</v>
          </cell>
          <cell r="D205" t="str">
            <v>INE848E07BC7</v>
          </cell>
          <cell r="E205" t="b">
            <v>1</v>
          </cell>
          <cell r="F205" t="str">
            <v>NCB351</v>
          </cell>
          <cell r="M205" t="str">
            <v>AAA</v>
          </cell>
          <cell r="N205" t="str">
            <v>IND AAA</v>
          </cell>
        </row>
        <row r="206">
          <cell r="A206" t="str">
            <v>NCB352</v>
          </cell>
          <cell r="B206" t="str">
            <v>7.08% SEC INDIAN RAILWAY FINANCE CORPORATION BONDS (28.02.2030)</v>
          </cell>
          <cell r="C206" t="str">
            <v>INE053F07CA3</v>
          </cell>
          <cell r="D206" t="str">
            <v>INE053F07CA3</v>
          </cell>
          <cell r="E206" t="b">
            <v>1</v>
          </cell>
          <cell r="F206" t="str">
            <v>NCB352</v>
          </cell>
          <cell r="M206" t="str">
            <v>AAA</v>
          </cell>
          <cell r="N206" t="str">
            <v>CRISIL AAA</v>
          </cell>
        </row>
        <row r="207">
          <cell r="A207" t="str">
            <v>NCB353</v>
          </cell>
          <cell r="B207" t="str">
            <v>6.89% SEC. NHPC LTD.AA-1 SERIES BONDS - STRPP (11.03.2026)</v>
          </cell>
          <cell r="C207" t="str">
            <v>INE848E07BD5</v>
          </cell>
          <cell r="D207" t="str">
            <v>INE848E07BD5</v>
          </cell>
          <cell r="E207" t="b">
            <v>1</v>
          </cell>
          <cell r="F207" t="str">
            <v>NCB353</v>
          </cell>
          <cell r="M207" t="str">
            <v>AAA</v>
          </cell>
          <cell r="N207" t="str">
            <v>IND AAA</v>
          </cell>
        </row>
        <row r="208">
          <cell r="A208" t="str">
            <v>NCB354</v>
          </cell>
          <cell r="B208" t="str">
            <v>6.89% SEC. NHPC LTD.AA-1 SERIES BONDS- STRPP (11.03.2027)</v>
          </cell>
          <cell r="C208" t="str">
            <v>INE848E07BE3</v>
          </cell>
          <cell r="D208" t="str">
            <v>INE848E07BE3</v>
          </cell>
          <cell r="E208" t="b">
            <v>1</v>
          </cell>
          <cell r="F208" t="str">
            <v>NCB354</v>
          </cell>
          <cell r="M208" t="str">
            <v>AAA</v>
          </cell>
          <cell r="N208" t="str">
            <v>IND AAA</v>
          </cell>
        </row>
        <row r="209">
          <cell r="A209" t="str">
            <v>NCB355</v>
          </cell>
          <cell r="B209" t="str">
            <v>6.89% SEC. NHPC LTD.SERIES AA-1 BONDS- STRPP (11.03.2028)</v>
          </cell>
          <cell r="C209" t="str">
            <v>INE848E07BG8</v>
          </cell>
          <cell r="D209" t="str">
            <v>INE848E07BG8</v>
          </cell>
          <cell r="E209" t="b">
            <v>1</v>
          </cell>
          <cell r="F209" t="str">
            <v>NCB355</v>
          </cell>
          <cell r="M209" t="str">
            <v>AAA</v>
          </cell>
          <cell r="N209" t="str">
            <v>IND AAA</v>
          </cell>
        </row>
        <row r="210">
          <cell r="A210" t="str">
            <v>NCB356</v>
          </cell>
          <cell r="B210" t="str">
            <v>6.89% SEC. NHPC LTD.AA-1 SERIES BONDS - STRPP (11.03.2029)</v>
          </cell>
          <cell r="C210" t="str">
            <v>INE848E07BH6</v>
          </cell>
          <cell r="D210" t="str">
            <v>INE848E07BH6</v>
          </cell>
          <cell r="E210" t="b">
            <v>1</v>
          </cell>
          <cell r="F210" t="str">
            <v>NCB356</v>
          </cell>
          <cell r="M210" t="str">
            <v>AAA</v>
          </cell>
          <cell r="N210" t="str">
            <v>IND AAA</v>
          </cell>
        </row>
        <row r="211">
          <cell r="A211" t="str">
            <v>NCB357</v>
          </cell>
          <cell r="B211" t="str">
            <v>6.89% SEC. NHPC LTD.AA-1 SERIES BONDS- STRPP (11.03.2030)</v>
          </cell>
          <cell r="C211" t="str">
            <v>INE848E07BI4</v>
          </cell>
          <cell r="D211" t="str">
            <v>INE848E07BI4</v>
          </cell>
          <cell r="E211" t="b">
            <v>1</v>
          </cell>
          <cell r="F211" t="str">
            <v>NCB357</v>
          </cell>
          <cell r="M211" t="str">
            <v>AAA</v>
          </cell>
          <cell r="N211" t="str">
            <v>IND AAA</v>
          </cell>
        </row>
        <row r="212">
          <cell r="A212" t="str">
            <v>NCB358</v>
          </cell>
          <cell r="B212" t="str">
            <v>7.40% NABARD GOI UNSEC BONDS 2030 NCD SERIES PC3SB2(19.03.2030)</v>
          </cell>
          <cell r="C212" t="str">
            <v>INE261F08CC6</v>
          </cell>
          <cell r="D212" t="str">
            <v>INE261F08CC6</v>
          </cell>
          <cell r="E212" t="b">
            <v>1</v>
          </cell>
          <cell r="F212" t="str">
            <v>NCB358</v>
          </cell>
          <cell r="M212" t="str">
            <v>AAA</v>
          </cell>
          <cell r="N212" t="str">
            <v>[ICRA]AAA</v>
          </cell>
        </row>
        <row r="213">
          <cell r="A213" t="str">
            <v>NCB359</v>
          </cell>
          <cell r="B213" t="str">
            <v>6.99% SEC INDIAN RAILWAY FINANCE CORPORATION BONDS (19.03.2025)</v>
          </cell>
          <cell r="C213" t="str">
            <v>INE053F07CB1</v>
          </cell>
          <cell r="D213" t="str">
            <v>INE053F07CB1</v>
          </cell>
          <cell r="E213" t="b">
            <v>1</v>
          </cell>
          <cell r="F213" t="str">
            <v>NCB359</v>
          </cell>
          <cell r="M213" t="str">
            <v>AAA</v>
          </cell>
          <cell r="N213" t="str">
            <v>CRISIL AAA</v>
          </cell>
        </row>
        <row r="214">
          <cell r="A214" t="str">
            <v>NCB360</v>
          </cell>
          <cell r="B214" t="str">
            <v>6.85% UNSECPOWERGRID BONDS -LXVII ISSUE 2020-21(15.04.2025)</v>
          </cell>
          <cell r="C214" t="str">
            <v>INE752E08643</v>
          </cell>
          <cell r="D214" t="str">
            <v>INE752E08643</v>
          </cell>
          <cell r="E214" t="b">
            <v>1</v>
          </cell>
          <cell r="F214" t="str">
            <v>NCB360</v>
          </cell>
          <cell r="M214" t="str">
            <v>AAA</v>
          </cell>
          <cell r="N214" t="str">
            <v>CRISIL AAA</v>
          </cell>
        </row>
        <row r="215">
          <cell r="A215" t="str">
            <v>NCB361</v>
          </cell>
          <cell r="B215" t="str">
            <v>6.80% SEC NHPC LTD AB SERIES STRIPPS BONDS(24.04.2026)</v>
          </cell>
          <cell r="C215" t="str">
            <v>INE848E07BJ2</v>
          </cell>
          <cell r="D215" t="str">
            <v>INE848E07BJ2</v>
          </cell>
          <cell r="E215" t="b">
            <v>1</v>
          </cell>
          <cell r="F215" t="str">
            <v>NCB361</v>
          </cell>
          <cell r="M215" t="str">
            <v>AAA</v>
          </cell>
          <cell r="N215" t="str">
            <v>IND AAA</v>
          </cell>
        </row>
        <row r="216">
          <cell r="A216" t="str">
            <v>NCB362</v>
          </cell>
          <cell r="B216" t="str">
            <v>6.80% SEC NHPC LTD AB SERIES STRIPPS BONDS(24.04.2027)</v>
          </cell>
          <cell r="C216" t="str">
            <v>INE848E07BK0</v>
          </cell>
          <cell r="D216" t="str">
            <v>INE848E07BK0</v>
          </cell>
          <cell r="E216" t="b">
            <v>1</v>
          </cell>
          <cell r="F216" t="str">
            <v>NCB362</v>
          </cell>
          <cell r="M216" t="str">
            <v>AAA</v>
          </cell>
          <cell r="N216" t="str">
            <v>IND AAA</v>
          </cell>
        </row>
        <row r="217">
          <cell r="A217" t="str">
            <v>NCB363</v>
          </cell>
          <cell r="B217" t="str">
            <v>6.80% SEC NHPC LTD AB SERIES STRIPPS BONDS(24.04.2028)</v>
          </cell>
          <cell r="C217" t="str">
            <v>INE848E07BL8</v>
          </cell>
          <cell r="D217" t="str">
            <v>INE848E07BL8</v>
          </cell>
          <cell r="E217" t="b">
            <v>1</v>
          </cell>
          <cell r="F217" t="str">
            <v>NCB363</v>
          </cell>
          <cell r="M217" t="str">
            <v>AAA</v>
          </cell>
          <cell r="N217" t="str">
            <v>IND AAA</v>
          </cell>
        </row>
        <row r="218">
          <cell r="A218" t="str">
            <v>NCB364</v>
          </cell>
          <cell r="B218" t="str">
            <v>6.80% SEC NHPC LTD AB SERIES STRIPPS BONDS(24.04.2029)</v>
          </cell>
          <cell r="C218" t="str">
            <v>INE848E07BM6</v>
          </cell>
          <cell r="D218" t="str">
            <v>INE848E07BM6</v>
          </cell>
          <cell r="E218" t="b">
            <v>1</v>
          </cell>
          <cell r="F218" t="str">
            <v>NCB364</v>
          </cell>
          <cell r="M218" t="str">
            <v>AAA</v>
          </cell>
          <cell r="N218" t="str">
            <v>IND AAA</v>
          </cell>
        </row>
        <row r="219">
          <cell r="A219" t="str">
            <v>NCB365</v>
          </cell>
          <cell r="B219" t="str">
            <v>6.80% SEC NHPC LTD AB SERIES STRIPPS BONDS(24.04.2030)</v>
          </cell>
          <cell r="C219" t="str">
            <v>INE848E07BN4</v>
          </cell>
          <cell r="D219" t="str">
            <v>INE848E07BN4</v>
          </cell>
          <cell r="E219" t="b">
            <v>1</v>
          </cell>
          <cell r="F219" t="str">
            <v>NCB365</v>
          </cell>
          <cell r="M219" t="str">
            <v>AAA</v>
          </cell>
          <cell r="N219" t="str">
            <v>IND AAA</v>
          </cell>
        </row>
        <row r="220">
          <cell r="A220" t="str">
            <v>NCB366</v>
          </cell>
          <cell r="B220" t="str">
            <v>6.65 % NABARD GOI UNSEC BONDS 2035 SERIES NCD SERIESLTIF-G F1 (25.05.2035)</v>
          </cell>
          <cell r="C220" t="str">
            <v>INE261F08CE2</v>
          </cell>
          <cell r="D220" t="str">
            <v>INE261F08CE2</v>
          </cell>
          <cell r="E220" t="b">
            <v>1</v>
          </cell>
          <cell r="F220" t="str">
            <v>NCB366</v>
          </cell>
          <cell r="M220" t="str">
            <v>AAA</v>
          </cell>
          <cell r="N220" t="str">
            <v>[ICRA]AAA</v>
          </cell>
        </row>
        <row r="221">
          <cell r="A221" t="str">
            <v>NCB367</v>
          </cell>
          <cell r="B221" t="str">
            <v>6.99% SEC NATIONAL HIGHWAYS AUTHORITY OF INDIA(28.05.2035)</v>
          </cell>
          <cell r="C221" t="str">
            <v>INE906B07IC4</v>
          </cell>
          <cell r="D221" t="str">
            <v>INE906B07IC4</v>
          </cell>
          <cell r="E221" t="b">
            <v>1</v>
          </cell>
          <cell r="F221" t="str">
            <v>NCB367</v>
          </cell>
          <cell r="M221" t="str">
            <v>AAA</v>
          </cell>
          <cell r="N221" t="str">
            <v>CRISIL AAA</v>
          </cell>
        </row>
        <row r="222">
          <cell r="A222" t="str">
            <v>NCB368</v>
          </cell>
          <cell r="B222" t="str">
            <v>6.75% UNSECURED HUDCO TAXABLE BONDS-2020-SERIES D ( 29.05.2030)</v>
          </cell>
          <cell r="C222" t="str">
            <v>INE031A08806</v>
          </cell>
          <cell r="D222" t="str">
            <v>INE031A08806</v>
          </cell>
          <cell r="E222" t="b">
            <v>1</v>
          </cell>
          <cell r="F222" t="str">
            <v>NCB368</v>
          </cell>
          <cell r="M222" t="str">
            <v>AAA</v>
          </cell>
          <cell r="N222" t="str">
            <v>[ICRA]AAA</v>
          </cell>
        </row>
        <row r="223">
          <cell r="A223" t="str">
            <v>NCB369</v>
          </cell>
          <cell r="B223" t="str">
            <v>6.57% NABARD UNSEC BONDS 2027 SERIES MIF 1A (01.06.2027)</v>
          </cell>
          <cell r="C223" t="str">
            <v>INE261F08CF9</v>
          </cell>
          <cell r="D223" t="str">
            <v>INE261F08CF9</v>
          </cell>
          <cell r="E223" t="b">
            <v>1</v>
          </cell>
          <cell r="F223" t="str">
            <v>NCB369</v>
          </cell>
          <cell r="M223" t="str">
            <v>AAA</v>
          </cell>
          <cell r="N223" t="str">
            <v>[ICRA]AAA</v>
          </cell>
        </row>
        <row r="224">
          <cell r="A224" t="str">
            <v>NCB370</v>
          </cell>
          <cell r="B224" t="str">
            <v>6.90%INDIA RAILWAY FINANCE CORPORATION BONDS(05.06.2035)</v>
          </cell>
          <cell r="C224" t="str">
            <v>INE053F07CD7</v>
          </cell>
          <cell r="D224" t="str">
            <v>INE053F07CD7</v>
          </cell>
          <cell r="E224" t="b">
            <v>1</v>
          </cell>
          <cell r="F224" t="str">
            <v>NCB370</v>
          </cell>
          <cell r="M224" t="str">
            <v>AAA</v>
          </cell>
          <cell r="N224" t="str">
            <v>CRISIL AAA</v>
          </cell>
        </row>
        <row r="225">
          <cell r="A225" t="str">
            <v>NCB371</v>
          </cell>
          <cell r="B225" t="str">
            <v>5.62% UNSEC EXIM BOND SERIES W-01 2025(20.06.2025)</v>
          </cell>
          <cell r="C225" t="str">
            <v>INE514E08FU6</v>
          </cell>
          <cell r="D225" t="str">
            <v>INE514E08FU6</v>
          </cell>
          <cell r="E225" t="b">
            <v>1</v>
          </cell>
          <cell r="F225" t="str">
            <v>NCB371</v>
          </cell>
          <cell r="M225" t="str">
            <v>AAA</v>
          </cell>
          <cell r="N225" t="str">
            <v>CRISIL AAA</v>
          </cell>
        </row>
        <row r="226">
          <cell r="A226" t="str">
            <v>NCB372</v>
          </cell>
          <cell r="B226" t="str">
            <v>6.98% SEC NATIONAL HIGHWAY AUTHORITY OF INDIA(29.06.2035)</v>
          </cell>
          <cell r="C226" t="str">
            <v>INE906B07ID2</v>
          </cell>
          <cell r="D226" t="str">
            <v>INE906B07ID2</v>
          </cell>
          <cell r="E226" t="b">
            <v>1</v>
          </cell>
          <cell r="F226" t="str">
            <v>NCB372</v>
          </cell>
          <cell r="M226" t="str">
            <v>AAA</v>
          </cell>
          <cell r="N226" t="str">
            <v>CRISIL AAA</v>
          </cell>
        </row>
        <row r="227">
          <cell r="A227" t="str">
            <v>NCB373</v>
          </cell>
          <cell r="B227" t="str">
            <v>6.11% UNSEC BHARAT PETROLEUM CORPORATION LTD BONDS 2025(04.07.2025)</v>
          </cell>
          <cell r="C227" t="str">
            <v>INE029A08065</v>
          </cell>
          <cell r="D227" t="str">
            <v>INE029A08065</v>
          </cell>
          <cell r="E227" t="b">
            <v>1</v>
          </cell>
          <cell r="F227" t="str">
            <v>NCB373</v>
          </cell>
          <cell r="M227" t="str">
            <v>AAA</v>
          </cell>
          <cell r="N227" t="str">
            <v>CRISIL AAA</v>
          </cell>
        </row>
        <row r="228">
          <cell r="A228" t="str">
            <v>NCB374</v>
          </cell>
          <cell r="B228" t="str">
            <v>6.73% SEC INDIAN RAILWAY FINANCE CORPORATION BONDS (06.07.2035)</v>
          </cell>
          <cell r="C228" t="str">
            <v>INE053F07CQ9</v>
          </cell>
          <cell r="D228" t="str">
            <v>INE053F07CQ9</v>
          </cell>
          <cell r="E228" t="b">
            <v>1</v>
          </cell>
          <cell r="F228" t="str">
            <v>NCB374</v>
          </cell>
          <cell r="M228" t="str">
            <v>AAA</v>
          </cell>
          <cell r="N228" t="str">
            <v>CRISIL AAA</v>
          </cell>
        </row>
        <row r="229">
          <cell r="A229" t="str">
            <v>NCB375</v>
          </cell>
          <cell r="B229" t="str">
            <v>BHARAT BOND ETF-APRIL 2031(15.04.2031)</v>
          </cell>
          <cell r="C229" t="str">
            <v>INF754K01LE1</v>
          </cell>
          <cell r="D229" t="str">
            <v>INF754K01LE1</v>
          </cell>
          <cell r="E229" t="b">
            <v>1</v>
          </cell>
          <cell r="F229" t="str">
            <v>NCB375</v>
          </cell>
          <cell r="M229" t="str">
            <v>AAA</v>
          </cell>
          <cell r="N229" t="str">
            <v>CRISIL AAA</v>
          </cell>
        </row>
        <row r="230">
          <cell r="A230" t="str">
            <v>NCB376</v>
          </cell>
          <cell r="B230" t="str">
            <v>7.49% SEC NATIONAL HIHWAY AUTHORITY OF INDIA(01.08.2029)</v>
          </cell>
          <cell r="C230" t="str">
            <v>INE906B07HG7</v>
          </cell>
          <cell r="D230" t="str">
            <v>INE906B07HG7</v>
          </cell>
          <cell r="E230" t="b">
            <v>1</v>
          </cell>
          <cell r="F230" t="str">
            <v>NCB376</v>
          </cell>
          <cell r="M230" t="str">
            <v>AAA</v>
          </cell>
          <cell r="N230" t="str">
            <v>CRISIL AAA</v>
          </cell>
        </row>
        <row r="231">
          <cell r="A231" t="str">
            <v>NCB377</v>
          </cell>
          <cell r="B231" t="str">
            <v>6.41% SEC INDIAN RAILWAY FINANCE CORPORATION BONDS(11.04.2031)</v>
          </cell>
          <cell r="C231" t="str">
            <v>INE053F07CR7</v>
          </cell>
          <cell r="D231" t="str">
            <v>INE053F07CR7</v>
          </cell>
          <cell r="E231" t="b">
            <v>1</v>
          </cell>
          <cell r="F231" t="str">
            <v>NCB377</v>
          </cell>
          <cell r="M231" t="str">
            <v>AAA</v>
          </cell>
          <cell r="N231" t="str">
            <v>CRISIL AAA</v>
          </cell>
        </row>
        <row r="232">
          <cell r="A232" t="str">
            <v>NCB378</v>
          </cell>
          <cell r="B232" t="str">
            <v>6.29% UNSEC NON CONVERTIBLE NTPC LTD BONDS(11/04/2031)</v>
          </cell>
          <cell r="C232" t="str">
            <v>INE733E08155</v>
          </cell>
          <cell r="D232" t="str">
            <v>INE733E08155</v>
          </cell>
          <cell r="E232" t="b">
            <v>1</v>
          </cell>
          <cell r="F232" t="str">
            <v>NCB378</v>
          </cell>
          <cell r="M232" t="str">
            <v>AAA</v>
          </cell>
          <cell r="N232" t="str">
            <v>CRISIL AAA</v>
          </cell>
        </row>
        <row r="233">
          <cell r="A233" t="str">
            <v>NCB379</v>
          </cell>
          <cell r="B233" t="str">
            <v>5.34%UNSEC NONCONVERTIBLE NLCIL BONDS(11.04.2025)</v>
          </cell>
          <cell r="C233" t="str">
            <v>INE589A08027</v>
          </cell>
          <cell r="D233" t="str">
            <v>INE589A08027</v>
          </cell>
          <cell r="E233" t="b">
            <v>1</v>
          </cell>
          <cell r="F233" t="str">
            <v>NCB379</v>
          </cell>
          <cell r="M233" t="str">
            <v>AAA</v>
          </cell>
          <cell r="N233" t="str">
            <v>CRISIL AAA</v>
          </cell>
        </row>
        <row r="234">
          <cell r="A234" t="str">
            <v>NCB380</v>
          </cell>
          <cell r="B234" t="str">
            <v>6.50% SEC NATIONAL HIHWAY AUTHORITY OF INDIA(11.04.2031)</v>
          </cell>
          <cell r="C234" t="str">
            <v>INE906B07IE0</v>
          </cell>
          <cell r="D234" t="str">
            <v>INE906B07IE0</v>
          </cell>
          <cell r="E234" t="b">
            <v>1</v>
          </cell>
          <cell r="F234" t="str">
            <v>NCB380</v>
          </cell>
          <cell r="M234" t="str">
            <v>AAA</v>
          </cell>
          <cell r="N234" t="str">
            <v>CRISIL AAA</v>
          </cell>
        </row>
        <row r="235">
          <cell r="A235" t="str">
            <v>NCB381</v>
          </cell>
          <cell r="B235" t="str">
            <v>6.80% SBI UNSECURED BASEL III TIER II BONDS 2035 ( 21.08.2035)</v>
          </cell>
          <cell r="C235" t="str">
            <v>INE062A08231</v>
          </cell>
          <cell r="D235" t="str">
            <v>INE062A08231</v>
          </cell>
          <cell r="E235" t="b">
            <v>1</v>
          </cell>
          <cell r="F235" t="str">
            <v>NCB381</v>
          </cell>
          <cell r="M235" t="str">
            <v>AAA</v>
          </cell>
          <cell r="N235" t="str">
            <v>CRISIL AAA</v>
          </cell>
        </row>
        <row r="236">
          <cell r="A236" t="str">
            <v>NCB382</v>
          </cell>
          <cell r="B236" t="str">
            <v>6.80% SBI UNSECURED BASEL III TIER II BONDS 2035 ( 21.08.2035)</v>
          </cell>
          <cell r="C236" t="str">
            <v>INE213A08024</v>
          </cell>
          <cell r="D236" t="str">
            <v>INE213A08024</v>
          </cell>
          <cell r="E236" t="b">
            <v>1</v>
          </cell>
          <cell r="F236" t="str">
            <v>NCB382</v>
          </cell>
          <cell r="M236" t="str">
            <v>AAA</v>
          </cell>
          <cell r="N236" t="str">
            <v>[ICRA]AAA</v>
          </cell>
        </row>
        <row r="237">
          <cell r="A237" t="str">
            <v>NCB383</v>
          </cell>
          <cell r="B237" t="str">
            <v>7.74% SBI UNSECURED PERPETUAL BASEL III COMPLIANT AT1 BONDS SERIES I</v>
          </cell>
          <cell r="C237" t="str">
            <v>INE062A08249</v>
          </cell>
          <cell r="D237" t="str">
            <v>INE062A08249</v>
          </cell>
          <cell r="E237" t="b">
            <v>1</v>
          </cell>
          <cell r="F237" t="str">
            <v>NCB383</v>
          </cell>
          <cell r="M237" t="str">
            <v>AA+</v>
          </cell>
          <cell r="N237" t="str">
            <v>CRISIL AA+</v>
          </cell>
        </row>
        <row r="238">
          <cell r="A238" t="str">
            <v>NCB384</v>
          </cell>
          <cell r="B238" t="str">
            <v>NATIONAL HIGHWAYS AUTHORITY OF INDIA BONDS (MATURITY 10.09.2040)</v>
          </cell>
          <cell r="C238" t="str">
            <v>INE906B07IF7</v>
          </cell>
          <cell r="D238" t="str">
            <v>INE906B07IF7</v>
          </cell>
          <cell r="E238" t="b">
            <v>1</v>
          </cell>
          <cell r="F238" t="str">
            <v>NCB384</v>
          </cell>
          <cell r="M238" t="str">
            <v>AAA</v>
          </cell>
          <cell r="N238" t="str">
            <v>CRISIL AAA</v>
          </cell>
        </row>
        <row r="239">
          <cell r="A239" t="str">
            <v>NCB385</v>
          </cell>
          <cell r="B239" t="str">
            <v>5.85%EXIM UNSECURED REDEEMABLE BONDS (MATURITY 12.09.2025)</v>
          </cell>
          <cell r="C239" t="str">
            <v>INE514E08FV4</v>
          </cell>
          <cell r="D239" t="str">
            <v>INE514E08FV4</v>
          </cell>
          <cell r="E239" t="b">
            <v>1</v>
          </cell>
          <cell r="F239" t="str">
            <v>NCB385</v>
          </cell>
          <cell r="M239" t="str">
            <v>AAA</v>
          </cell>
          <cell r="N239" t="str">
            <v>CRISIL AAA</v>
          </cell>
        </row>
        <row r="240">
          <cell r="A240" t="str">
            <v>NCB386</v>
          </cell>
          <cell r="B240" t="str">
            <v>7.04% NATIONAL HIGHWAYS AUTHORITY OF INDIA 2033 (MATURITY 21.09.2033)</v>
          </cell>
          <cell r="C240" t="str">
            <v>INE906B08039</v>
          </cell>
          <cell r="D240" t="str">
            <v>INE906B08039</v>
          </cell>
          <cell r="E240" t="b">
            <v>1</v>
          </cell>
          <cell r="F240" t="str">
            <v>NCB386</v>
          </cell>
          <cell r="M240" t="str">
            <v>AAA</v>
          </cell>
          <cell r="N240" t="str">
            <v>CRISIL AAA</v>
          </cell>
        </row>
        <row r="241">
          <cell r="A241" t="str">
            <v>NCB387</v>
          </cell>
          <cell r="B241" t="str">
            <v>6.24% SBI BASELIII COMPLIANT TIER II UNSECURED BONDS (MATURITY 21.09.2030)</v>
          </cell>
          <cell r="C241" t="str">
            <v>INE062A08256</v>
          </cell>
          <cell r="D241" t="str">
            <v>INE062A08256</v>
          </cell>
          <cell r="E241" t="b">
            <v>1</v>
          </cell>
          <cell r="F241" t="str">
            <v>NCB387</v>
          </cell>
          <cell r="M241" t="str">
            <v>AAA</v>
          </cell>
          <cell r="N241" t="str">
            <v>CRISIL AAA</v>
          </cell>
        </row>
        <row r="242">
          <cell r="A242" t="str">
            <v>NCB388</v>
          </cell>
          <cell r="B242" t="str">
            <v>5.45% UNSECURED NON CONVERTIBLE REDEEMABLE NTPC BONDS (MATURITY 15.10.25)</v>
          </cell>
          <cell r="C242" t="str">
            <v>INE733E08163</v>
          </cell>
          <cell r="D242" t="str">
            <v>INE733E08163</v>
          </cell>
          <cell r="E242" t="b">
            <v>1</v>
          </cell>
          <cell r="F242" t="str">
            <v>NCB388</v>
          </cell>
          <cell r="M242" t="str">
            <v>AAA</v>
          </cell>
          <cell r="N242" t="str">
            <v>CRISIL AAA</v>
          </cell>
        </row>
        <row r="243">
          <cell r="A243" t="str">
            <v>NCB389</v>
          </cell>
          <cell r="B243" t="str">
            <v>5.83% SBI BASEL III COMPLIANT TIER II UNSECURED BONDS (MATURITY 26.10.2030</v>
          </cell>
          <cell r="C243" t="str">
            <v>INE062A08264</v>
          </cell>
          <cell r="D243" t="str">
            <v>INE062A08264</v>
          </cell>
          <cell r="E243" t="b">
            <v>1</v>
          </cell>
          <cell r="F243" t="str">
            <v>NCB389</v>
          </cell>
          <cell r="M243" t="str">
            <v>AAA</v>
          </cell>
          <cell r="N243" t="str">
            <v>CRISIL AAA</v>
          </cell>
        </row>
        <row r="244">
          <cell r="A244" t="str">
            <v>NCB390</v>
          </cell>
          <cell r="B244" t="str">
            <v>6.85% IRFC SECURED REDEEMABLE NON CONVERTIBLE BONDS (MATURITY 29.10.2040)</v>
          </cell>
          <cell r="C244" t="str">
            <v>INE053F07CS5</v>
          </cell>
          <cell r="D244" t="str">
            <v>INE053F07CS5</v>
          </cell>
          <cell r="E244" t="b">
            <v>1</v>
          </cell>
          <cell r="F244" t="str">
            <v>NCB390</v>
          </cell>
          <cell r="M244" t="str">
            <v>AAA</v>
          </cell>
          <cell r="N244" t="str">
            <v>CRISIL AAA</v>
          </cell>
        </row>
        <row r="245">
          <cell r="A245" t="str">
            <v>NCB391</v>
          </cell>
          <cell r="B245" t="str">
            <v>6.80% REC UNSECURED NON CONVERTIBLE BONDS (MATURITY 20.12.2030)</v>
          </cell>
          <cell r="C245" t="str">
            <v>INE020B08DE9</v>
          </cell>
          <cell r="D245" t="str">
            <v>INE020B08DE9</v>
          </cell>
          <cell r="E245" t="b">
            <v>1</v>
          </cell>
          <cell r="F245" t="str">
            <v>NCB391</v>
          </cell>
          <cell r="M245" t="str">
            <v>AAA</v>
          </cell>
          <cell r="N245" t="str">
            <v>CRISIL AAA</v>
          </cell>
        </row>
        <row r="246">
          <cell r="A246" t="str">
            <v>NCB392</v>
          </cell>
          <cell r="B246" t="str">
            <v>6.94% NHAI SECURED NON CONVERTIBLE BONDS (MATURITY 27.11.2037)</v>
          </cell>
          <cell r="C246" t="str">
            <v>INE906B07IG5</v>
          </cell>
          <cell r="D246" t="str">
            <v>INE906B07IG5</v>
          </cell>
          <cell r="E246" t="b">
            <v>1</v>
          </cell>
          <cell r="F246" t="str">
            <v>NCB392</v>
          </cell>
          <cell r="M246" t="str">
            <v>AAA</v>
          </cell>
          <cell r="N246" t="str">
            <v>CRISIL AAA</v>
          </cell>
        </row>
        <row r="247">
          <cell r="A247" t="str">
            <v>NCB393</v>
          </cell>
          <cell r="B247" t="str">
            <v>6.85% IRFC SECURED NON CONVERTIBLE BONDS (MATURITY 01.12.2040)</v>
          </cell>
          <cell r="C247" t="str">
            <v>INE053F07CT3</v>
          </cell>
          <cell r="D247" t="str">
            <v>INE053F07CT3</v>
          </cell>
          <cell r="E247" t="b">
            <v>1</v>
          </cell>
          <cell r="F247" t="str">
            <v>NCB393</v>
          </cell>
          <cell r="M247" t="str">
            <v>AAA</v>
          </cell>
          <cell r="N247" t="str">
            <v>CRISIL AAA</v>
          </cell>
        </row>
        <row r="248">
          <cell r="A248" t="str">
            <v>NCB394</v>
          </cell>
          <cell r="B248" t="str">
            <v>8.44% INDIAN BANK UNSECURED BASEL III COMPLIANT AT1 PERPETUAL BONDS</v>
          </cell>
          <cell r="C248" t="str">
            <v>INE562A08057</v>
          </cell>
          <cell r="D248" t="str">
            <v>INE562A08057</v>
          </cell>
          <cell r="E248" t="b">
            <v>1</v>
          </cell>
          <cell r="F248" t="str">
            <v>NCB394</v>
          </cell>
          <cell r="M248" t="str">
            <v>AA+</v>
          </cell>
          <cell r="N248" t="str">
            <v>CRISIL AA+</v>
          </cell>
        </row>
        <row r="249">
          <cell r="A249" t="str">
            <v>NCB395</v>
          </cell>
          <cell r="B249" t="str">
            <v>6.90% REC UNSECURED REDEEMABLE BONDS (MATURITY 31.01.2031)</v>
          </cell>
          <cell r="C249" t="str">
            <v>INE020B08DG4</v>
          </cell>
          <cell r="D249" t="str">
            <v>INE020B08DG4</v>
          </cell>
          <cell r="E249" t="b">
            <v>1</v>
          </cell>
          <cell r="F249" t="str">
            <v>NCB395</v>
          </cell>
          <cell r="M249" t="str">
            <v>AAA</v>
          </cell>
          <cell r="N249" t="str">
            <v>CRISIL AAA</v>
          </cell>
        </row>
        <row r="250">
          <cell r="A250" t="str">
            <v>NCB396</v>
          </cell>
          <cell r="B250" t="str">
            <v>7.03% NHAI SECURED BONDS SERIES VIII (MATURITY 15.12.2040)</v>
          </cell>
          <cell r="C250" t="str">
            <v>INE906B07IH3</v>
          </cell>
          <cell r="D250" t="str">
            <v>INE906B07IH3</v>
          </cell>
          <cell r="E250" t="b">
            <v>1</v>
          </cell>
          <cell r="F250" t="str">
            <v>NCB396</v>
          </cell>
          <cell r="M250" t="str">
            <v>AAA</v>
          </cell>
          <cell r="N250" t="str">
            <v>CRISIL AAA</v>
          </cell>
        </row>
        <row r="251">
          <cell r="A251" t="str">
            <v>NCB397</v>
          </cell>
          <cell r="B251" t="str">
            <v>7.05% LICHFL UNSECURED SUBORDINATED TIER II BONDS (MATURITY 21.12.2030)</v>
          </cell>
          <cell r="C251" t="str">
            <v>INE115A08369</v>
          </cell>
          <cell r="D251" t="str">
            <v>INE115A08369</v>
          </cell>
          <cell r="E251" t="b">
            <v>1</v>
          </cell>
          <cell r="F251" t="str">
            <v>NCB397</v>
          </cell>
          <cell r="M251" t="str">
            <v>AAA</v>
          </cell>
          <cell r="N251" t="str">
            <v>CRISIL AAA</v>
          </cell>
        </row>
        <row r="252">
          <cell r="A252" t="str">
            <v>NCB398</v>
          </cell>
          <cell r="B252" t="str">
            <v>6.94% NHAI SECURED BONDS (MATURITY 31.12.2036)</v>
          </cell>
          <cell r="C252" t="str">
            <v>INE906B07II1</v>
          </cell>
          <cell r="D252" t="str">
            <v>INE906B07II1</v>
          </cell>
          <cell r="E252" t="b">
            <v>1</v>
          </cell>
          <cell r="F252" t="str">
            <v>NCB398</v>
          </cell>
          <cell r="M252" t="str">
            <v>AAA</v>
          </cell>
          <cell r="N252" t="str">
            <v>CRISIL AAA</v>
          </cell>
        </row>
        <row r="253">
          <cell r="A253" t="str">
            <v>NCB399</v>
          </cell>
          <cell r="B253" t="str">
            <v>7.27% NABARD UNSECURED BONDS (MATURITY 14.02.2030)</v>
          </cell>
          <cell r="C253" t="str">
            <v>INE261F08BZ9</v>
          </cell>
          <cell r="D253" t="str">
            <v>INE261F08BZ9</v>
          </cell>
          <cell r="E253" t="b">
            <v>1</v>
          </cell>
          <cell r="F253" t="str">
            <v>NCB399</v>
          </cell>
          <cell r="M253" t="str">
            <v>AAA</v>
          </cell>
          <cell r="N253" t="str">
            <v>CRISIL AAA</v>
          </cell>
        </row>
        <row r="254">
          <cell r="A254" t="str">
            <v>NCB400</v>
          </cell>
          <cell r="B254" t="str">
            <v>5.94% REC UNSECURED BONDS SERIES 205B (MATURITY 31.01.2026)</v>
          </cell>
          <cell r="C254" t="str">
            <v>INE020B08DK6</v>
          </cell>
          <cell r="D254" t="str">
            <v>INE020B08DK6</v>
          </cell>
          <cell r="E254" t="b">
            <v>1</v>
          </cell>
          <cell r="F254" t="str">
            <v>NCB400</v>
          </cell>
          <cell r="M254" t="str">
            <v>AAA</v>
          </cell>
          <cell r="N254" t="str">
            <v>CRISIL AAA</v>
          </cell>
        </row>
        <row r="255">
          <cell r="A255" t="str">
            <v>NCB401</v>
          </cell>
          <cell r="B255" t="str">
            <v>8.15% BANK OF BARODA BASEL III COMPLIANT PERPETUAL BONDS SERIES XV</v>
          </cell>
          <cell r="C255" t="str">
            <v>INE028A08240</v>
          </cell>
          <cell r="D255" t="str">
            <v>INE028A08240</v>
          </cell>
          <cell r="E255" t="b">
            <v>1</v>
          </cell>
          <cell r="F255" t="str">
            <v>NCB401</v>
          </cell>
          <cell r="M255" t="str">
            <v>AA+</v>
          </cell>
          <cell r="N255" t="str">
            <v>CRISIL AA+</v>
          </cell>
        </row>
        <row r="256">
          <cell r="A256" t="str">
            <v>NCB402</v>
          </cell>
          <cell r="B256" t="str">
            <v>7.83% NABARD UNSECURED NON PRIORITY SECTOR BONDS (MATURITY 17.10.2034)</v>
          </cell>
          <cell r="C256" t="str">
            <v>INE261F08BP0</v>
          </cell>
          <cell r="D256" t="str">
            <v>INE261F08BP0</v>
          </cell>
          <cell r="E256" t="b">
            <v>1</v>
          </cell>
          <cell r="F256" t="str">
            <v>NCB402</v>
          </cell>
          <cell r="M256" t="str">
            <v>AAA</v>
          </cell>
          <cell r="N256" t="str">
            <v>CRISIL AAA</v>
          </cell>
        </row>
        <row r="257">
          <cell r="A257" t="str">
            <v>NCB403</v>
          </cell>
          <cell r="B257" t="str">
            <v>6.43% NTPC UNSECURED BONDS SERIES 73 (MATURITY 27.01.2031)</v>
          </cell>
          <cell r="C257" t="str">
            <v>INE733E08171</v>
          </cell>
          <cell r="D257" t="str">
            <v>INE733E08171</v>
          </cell>
          <cell r="E257" t="b">
            <v>1</v>
          </cell>
          <cell r="F257" t="str">
            <v>NCB403</v>
          </cell>
          <cell r="M257" t="str">
            <v>AAA</v>
          </cell>
          <cell r="N257" t="str">
            <v>CRISIL AAA</v>
          </cell>
        </row>
        <row r="258">
          <cell r="A258" t="str">
            <v>NCB404</v>
          </cell>
          <cell r="B258" t="str">
            <v>7.02% REC UNSECURED BONDS (MATURITY 31.01.2036)</v>
          </cell>
          <cell r="C258" t="str">
            <v>INE020B08DM2</v>
          </cell>
          <cell r="D258" t="str">
            <v>INE020B08DM2</v>
          </cell>
          <cell r="E258" t="b">
            <v>1</v>
          </cell>
          <cell r="F258" t="str">
            <v>NCB404</v>
          </cell>
          <cell r="M258" t="str">
            <v>AAA</v>
          </cell>
          <cell r="N258" t="str">
            <v>CRISIL AAA</v>
          </cell>
        </row>
        <row r="259">
          <cell r="A259" t="str">
            <v>NCB405</v>
          </cell>
          <cell r="B259" t="str">
            <v>6.69% NABARD UNSECURED BONDS (MATURITY 22.01.2036)</v>
          </cell>
          <cell r="C259" t="str">
            <v>INE261F08CT0</v>
          </cell>
          <cell r="D259" t="str">
            <v>INE261F08CT0</v>
          </cell>
          <cell r="E259" t="b">
            <v>1</v>
          </cell>
          <cell r="F259" t="str">
            <v>NCB405</v>
          </cell>
          <cell r="M259" t="str">
            <v>AAA</v>
          </cell>
          <cell r="N259" t="str">
            <v>[ICRA]AAA</v>
          </cell>
        </row>
        <row r="260">
          <cell r="A260" t="str">
            <v>NCB406</v>
          </cell>
          <cell r="B260" t="str">
            <v>6.05% NLCIL UNSECURED BONDS (MATURITY 12.02.2026)</v>
          </cell>
          <cell r="C260" t="str">
            <v>INE589A08035</v>
          </cell>
          <cell r="D260" t="str">
            <v>INE589A08035</v>
          </cell>
          <cell r="E260" t="b">
            <v>1</v>
          </cell>
          <cell r="F260" t="str">
            <v>NCB406</v>
          </cell>
          <cell r="M260" t="str">
            <v>AAA</v>
          </cell>
          <cell r="N260" t="str">
            <v>CRISIL AAA</v>
          </cell>
        </row>
        <row r="261">
          <cell r="A261" t="str">
            <v>NCB407</v>
          </cell>
          <cell r="B261" t="str">
            <v>6.86% NHPC SECURED AC SERIES BONDS STRIPP A (MATURITY 12.02.2027)</v>
          </cell>
          <cell r="C261" t="str">
            <v>INE848E07BO2</v>
          </cell>
          <cell r="D261" t="str">
            <v>INE848E07BO2</v>
          </cell>
          <cell r="E261" t="b">
            <v>1</v>
          </cell>
          <cell r="F261" t="str">
            <v>NCB407</v>
          </cell>
          <cell r="M261" t="str">
            <v>AAA</v>
          </cell>
          <cell r="N261" t="str">
            <v>IND AAA</v>
          </cell>
        </row>
        <row r="262">
          <cell r="A262" t="str">
            <v>NCB408</v>
          </cell>
          <cell r="B262" t="str">
            <v>6.86% NHPC SECURED AC SERIES BONDS SRIPPB (MATURITY 12.02.2028)</v>
          </cell>
          <cell r="C262" t="str">
            <v>INE848E07BP9</v>
          </cell>
          <cell r="D262" t="str">
            <v>INE848E07BP9</v>
          </cell>
          <cell r="E262" t="b">
            <v>1</v>
          </cell>
          <cell r="F262" t="str">
            <v>NCB408</v>
          </cell>
          <cell r="M262" t="str">
            <v>AAA</v>
          </cell>
          <cell r="N262" t="str">
            <v>IND AAA</v>
          </cell>
        </row>
        <row r="263">
          <cell r="A263" t="str">
            <v>NCB409</v>
          </cell>
          <cell r="B263" t="str">
            <v>6.86% NHPC SECURED AC SERIES STRIPP C BONDS (MATURITY 12.02.2029)</v>
          </cell>
          <cell r="C263" t="str">
            <v>INE848E07BQ7</v>
          </cell>
          <cell r="D263" t="str">
            <v>INE848E07BQ7</v>
          </cell>
          <cell r="E263" t="b">
            <v>1</v>
          </cell>
          <cell r="F263" t="str">
            <v>NCB409</v>
          </cell>
          <cell r="M263" t="str">
            <v>AAA</v>
          </cell>
          <cell r="N263" t="str">
            <v>IND AAA</v>
          </cell>
        </row>
        <row r="264">
          <cell r="A264" t="str">
            <v>NCB410</v>
          </cell>
          <cell r="B264" t="str">
            <v>6.86% NHPC AC SERIES SECURED BONDS STRIPP D (MATURITY 12.02.2030)</v>
          </cell>
          <cell r="C264" t="str">
            <v>INE848E07BR5</v>
          </cell>
          <cell r="D264" t="str">
            <v>INE848E07BR5</v>
          </cell>
          <cell r="E264" t="b">
            <v>1</v>
          </cell>
          <cell r="F264" t="str">
            <v>NCB410</v>
          </cell>
          <cell r="M264" t="str">
            <v>AAA</v>
          </cell>
          <cell r="N264" t="str">
            <v>IND AAA</v>
          </cell>
        </row>
        <row r="265">
          <cell r="A265" t="str">
            <v>NCB411</v>
          </cell>
          <cell r="B265" t="str">
            <v>6.86% NHPC SECURED AC SERIES BONDS STRIPP E (MATURITY 12.02.2031)</v>
          </cell>
          <cell r="C265" t="str">
            <v>INE848E07BS3</v>
          </cell>
          <cell r="D265" t="str">
            <v>INE848E07BS3</v>
          </cell>
          <cell r="E265" t="b">
            <v>1</v>
          </cell>
          <cell r="F265" t="str">
            <v>NCB411</v>
          </cell>
          <cell r="M265" t="str">
            <v>AAA</v>
          </cell>
          <cell r="N265" t="str">
            <v>IND AAA</v>
          </cell>
        </row>
        <row r="266">
          <cell r="A266" t="str">
            <v>NCB412</v>
          </cell>
          <cell r="B266" t="str">
            <v>6.86% NHPC SECURED AC SERIES BONDS STRIPP F (MATURITY 12.02.2032)</v>
          </cell>
          <cell r="C266" t="str">
            <v>INE848E07BT1</v>
          </cell>
          <cell r="D266" t="str">
            <v>INE848E07BT1</v>
          </cell>
          <cell r="E266" t="b">
            <v>1</v>
          </cell>
          <cell r="F266" t="str">
            <v>NCB412</v>
          </cell>
          <cell r="M266" t="str">
            <v>AAA</v>
          </cell>
          <cell r="N266" t="str">
            <v>IND AAA</v>
          </cell>
        </row>
        <row r="267">
          <cell r="A267" t="str">
            <v>NCB413</v>
          </cell>
          <cell r="B267" t="str">
            <v>6.86% NHPC AC SERIES SECURED BONDS STRIPP G (MATURITY 12.02.2033)</v>
          </cell>
          <cell r="C267" t="str">
            <v>INE848E07BU9</v>
          </cell>
          <cell r="D267" t="str">
            <v>INE848E07BU9</v>
          </cell>
          <cell r="E267" t="b">
            <v>1</v>
          </cell>
          <cell r="F267" t="str">
            <v>NCB413</v>
          </cell>
          <cell r="M267" t="str">
            <v>AAA</v>
          </cell>
          <cell r="N267" t="str">
            <v>IND AAA</v>
          </cell>
        </row>
        <row r="268">
          <cell r="A268" t="str">
            <v>NCB414</v>
          </cell>
          <cell r="B268" t="str">
            <v>6.86% NHPC SECURED AC SERIES BONDS STRIPP H (MATURITY 12.02.2034)</v>
          </cell>
          <cell r="C268" t="str">
            <v>INE848E07BV7</v>
          </cell>
          <cell r="D268" t="str">
            <v>INE848E07BV7</v>
          </cell>
          <cell r="E268" t="b">
            <v>1</v>
          </cell>
          <cell r="F268" t="str">
            <v>NCB414</v>
          </cell>
          <cell r="M268" t="str">
            <v>AAA</v>
          </cell>
          <cell r="N268" t="str">
            <v>IND AAA</v>
          </cell>
        </row>
        <row r="269">
          <cell r="A269" t="str">
            <v>NCB415</v>
          </cell>
          <cell r="B269" t="str">
            <v>6.86% NHPC AC SERIES SECURED BONDS STRIPP I (MATURITY 12.02.2035)</v>
          </cell>
          <cell r="C269" t="str">
            <v>INE848E07BW5</v>
          </cell>
          <cell r="D269" t="str">
            <v>INE848E07BW5</v>
          </cell>
          <cell r="E269" t="b">
            <v>1</v>
          </cell>
          <cell r="F269" t="str">
            <v>NCB415</v>
          </cell>
          <cell r="M269" t="str">
            <v>AAA</v>
          </cell>
          <cell r="N269" t="str">
            <v>IND AAA</v>
          </cell>
        </row>
        <row r="270">
          <cell r="A270" t="str">
            <v>NCB416</v>
          </cell>
          <cell r="B270" t="str">
            <v>6.86% NHPC AC SERIES SECURED BONDS AC SERIES STRIPP J (MATURITY 12.02.2036)</v>
          </cell>
          <cell r="C270" t="str">
            <v>INE848E07BX3</v>
          </cell>
          <cell r="D270" t="str">
            <v>INE848E07BX3</v>
          </cell>
          <cell r="E270" t="b">
            <v>1</v>
          </cell>
          <cell r="F270" t="str">
            <v>NCB416</v>
          </cell>
          <cell r="M270" t="str">
            <v>AAA</v>
          </cell>
          <cell r="N270" t="str">
            <v>IND AAA</v>
          </cell>
        </row>
        <row r="271">
          <cell r="A271" t="str">
            <v>NCB417</v>
          </cell>
          <cell r="B271" t="str">
            <v>7.10% NHAI SECURED BONDS (MATURITY 18.02.2040)</v>
          </cell>
          <cell r="C271" t="str">
            <v>INE906B07IJ9</v>
          </cell>
          <cell r="D271" t="str">
            <v>INE906B07IJ9</v>
          </cell>
          <cell r="E271" t="b">
            <v>1</v>
          </cell>
          <cell r="F271" t="str">
            <v>NCB417</v>
          </cell>
          <cell r="M271" t="str">
            <v>AAA</v>
          </cell>
          <cell r="N271" t="str">
            <v>CRISIL AAA</v>
          </cell>
        </row>
        <row r="272">
          <cell r="A272" t="str">
            <v>NCB418</v>
          </cell>
          <cell r="B272" t="str">
            <v>7.21% IRFC SECURED BONDS (MATURITY 25.02.2041)</v>
          </cell>
          <cell r="C272" t="str">
            <v>INE053F07CV9</v>
          </cell>
          <cell r="D272" t="str">
            <v>INE053F07CV9</v>
          </cell>
          <cell r="E272" t="b">
            <v>1</v>
          </cell>
          <cell r="F272" t="str">
            <v>NCB418</v>
          </cell>
          <cell r="M272" t="str">
            <v>AAA</v>
          </cell>
          <cell r="N272" t="str">
            <v>CRISIL AAA</v>
          </cell>
        </row>
        <row r="273">
          <cell r="A273" t="str">
            <v>NCB419</v>
          </cell>
          <cell r="B273" t="str">
            <v>7.28% NHAI SECURED BONDS (MATURITY 08.03.2039)</v>
          </cell>
          <cell r="C273" t="str">
            <v>INE906B07IK7</v>
          </cell>
          <cell r="D273" t="str">
            <v>INE906B07IK7</v>
          </cell>
          <cell r="E273" t="b">
            <v>1</v>
          </cell>
          <cell r="F273" t="str">
            <v>NCB419</v>
          </cell>
          <cell r="M273" t="str">
            <v>AAA</v>
          </cell>
          <cell r="N273" t="str">
            <v>CRISIL AAA</v>
          </cell>
        </row>
        <row r="274">
          <cell r="A274" t="str">
            <v>NCB420</v>
          </cell>
          <cell r="B274" t="str">
            <v>7.40% UNSECURED REC BONDS (MATURITY 15.03.2036)</v>
          </cell>
          <cell r="C274" t="str">
            <v>INE020B08DO8</v>
          </cell>
          <cell r="D274" t="str">
            <v>INE020B08DO8</v>
          </cell>
          <cell r="E274" t="b">
            <v>1</v>
          </cell>
          <cell r="F274" t="str">
            <v>NCB420</v>
          </cell>
          <cell r="M274" t="str">
            <v>AAA</v>
          </cell>
          <cell r="N274" t="str">
            <v>CRISIL AAA</v>
          </cell>
        </row>
        <row r="275">
          <cell r="A275" t="str">
            <v>NCB421</v>
          </cell>
          <cell r="B275" t="str">
            <v>6.80% NUCLEAR POWER CORP OF INDIA LTD UNSECURED BONDS(MATURITY 21.03.2031)</v>
          </cell>
          <cell r="C275" t="str">
            <v>INE206D08477</v>
          </cell>
          <cell r="D275" t="str">
            <v>INE206D08477</v>
          </cell>
          <cell r="E275" t="b">
            <v>1</v>
          </cell>
          <cell r="F275" t="str">
            <v>NCB421</v>
          </cell>
          <cell r="M275" t="str">
            <v>AAA</v>
          </cell>
          <cell r="N275" t="str">
            <v>[ICRA]AAA</v>
          </cell>
        </row>
        <row r="276">
          <cell r="A276" t="str">
            <v>NCB422</v>
          </cell>
          <cell r="B276" t="str">
            <v>7.85% IRFC SECURED BONDS (MATURITY 01.07.2034)</v>
          </cell>
          <cell r="C276" t="str">
            <v>INE053F07BS7</v>
          </cell>
          <cell r="D276" t="str">
            <v>INE053F07BS7</v>
          </cell>
          <cell r="E276" t="b">
            <v>1</v>
          </cell>
          <cell r="F276" t="str">
            <v>NCB422</v>
          </cell>
          <cell r="M276" t="str">
            <v>AAA</v>
          </cell>
          <cell r="N276" t="str">
            <v>CRISIL AAA</v>
          </cell>
        </row>
        <row r="277">
          <cell r="A277" t="str">
            <v>NCB423</v>
          </cell>
          <cell r="B277" t="str">
            <v>8.24% NHPC SECURED BONDS (MATURITY 27.06.2031)</v>
          </cell>
          <cell r="C277" t="str">
            <v>INE848E07914</v>
          </cell>
          <cell r="D277" t="str">
            <v>INE848E07914</v>
          </cell>
          <cell r="E277" t="b">
            <v>1</v>
          </cell>
          <cell r="F277" t="str">
            <v>NCB423</v>
          </cell>
          <cell r="M277" t="str">
            <v>AAA</v>
          </cell>
          <cell r="N277" t="str">
            <v>IND AAA</v>
          </cell>
        </row>
        <row r="278">
          <cell r="A278" t="str">
            <v>NCB424</v>
          </cell>
          <cell r="B278" t="str">
            <v>6.87% NTPC UNSECURED BONDS (MATURITY 21.04.2036)</v>
          </cell>
          <cell r="C278" t="str">
            <v>INE733E08189</v>
          </cell>
          <cell r="D278" t="str">
            <v>INE733E08189</v>
          </cell>
          <cell r="E278" t="b">
            <v>1</v>
          </cell>
          <cell r="F278" t="str">
            <v>NCB424</v>
          </cell>
          <cell r="M278" t="str">
            <v>AAA</v>
          </cell>
          <cell r="N278" t="str">
            <v>CRISIL AAA</v>
          </cell>
        </row>
        <row r="279">
          <cell r="A279" t="str">
            <v>NCB425</v>
          </cell>
          <cell r="B279" t="str">
            <v>6.99% IRFC UNSECURED BONDS (MATURITY 04.06.2041) SERIES 158</v>
          </cell>
          <cell r="C279" t="str">
            <v>INE053F08098</v>
          </cell>
          <cell r="D279" t="str">
            <v>INE053F08098</v>
          </cell>
          <cell r="E279" t="b">
            <v>1</v>
          </cell>
          <cell r="F279" t="str">
            <v>NCB425</v>
          </cell>
          <cell r="M279" t="str">
            <v>AAA</v>
          </cell>
          <cell r="N279" t="str">
            <v>CRISIL AAA</v>
          </cell>
        </row>
        <row r="280">
          <cell r="A280" t="str">
            <v>NCB426</v>
          </cell>
          <cell r="B280" t="str">
            <v>6.45% ICICI BANK UNSECURED INFRA BONDS (MATURITY (15.06.2028)</v>
          </cell>
          <cell r="C280" t="str">
            <v>INE090A08UE8</v>
          </cell>
          <cell r="D280" t="str">
            <v>INE090A08UE8</v>
          </cell>
          <cell r="E280" t="b">
            <v>1</v>
          </cell>
          <cell r="F280" t="str">
            <v>NCB426</v>
          </cell>
          <cell r="M280" t="str">
            <v>AAA</v>
          </cell>
          <cell r="N280" t="str">
            <v>[ICRA]AAA</v>
          </cell>
        </row>
        <row r="281">
          <cell r="A281" t="str">
            <v>NCB427</v>
          </cell>
          <cell r="B281" t="str">
            <v>6.35% POWER FINANCE CORPORATION OPTION 210-A (MATURITY 30.06.2025)</v>
          </cell>
          <cell r="C281" t="str">
            <v>INE134E08LF2</v>
          </cell>
          <cell r="D281" t="str">
            <v>INE134E08LF2</v>
          </cell>
          <cell r="E281" t="b">
            <v>1</v>
          </cell>
          <cell r="F281" t="str">
            <v>NCB427</v>
          </cell>
          <cell r="M281" t="str">
            <v>AAA</v>
          </cell>
          <cell r="N281" t="str">
            <v>CRISIL AAA</v>
          </cell>
        </row>
        <row r="282">
          <cell r="A282" t="str">
            <v>NCB428</v>
          </cell>
          <cell r="B282" t="str">
            <v>6.35% POWER FINANCE CORP LTD BONDS STRIPP II OPTION 210-A (MAT 30.06.2026)</v>
          </cell>
          <cell r="C282" t="str">
            <v>INE134E08LG0</v>
          </cell>
          <cell r="D282" t="str">
            <v>INE134E08LG0</v>
          </cell>
          <cell r="E282" t="b">
            <v>1</v>
          </cell>
          <cell r="F282" t="str">
            <v>NCB428</v>
          </cell>
          <cell r="M282" t="str">
            <v>AAA</v>
          </cell>
          <cell r="N282" t="str">
            <v>CRISIL AAA</v>
          </cell>
        </row>
        <row r="283">
          <cell r="A283" t="str">
            <v>NCB429</v>
          </cell>
          <cell r="B283" t="str">
            <v>6.35% POWER FINANCE CORP LTD BONDS STRIPP III OPTION210A (MAT 30.06.2027)</v>
          </cell>
          <cell r="C283" t="str">
            <v>INE134E08LH8</v>
          </cell>
          <cell r="D283" t="str">
            <v>INE134E08LH8</v>
          </cell>
          <cell r="E283" t="b">
            <v>1</v>
          </cell>
          <cell r="F283" t="str">
            <v>NCB429</v>
          </cell>
          <cell r="M283" t="str">
            <v>AAA</v>
          </cell>
          <cell r="N283" t="str">
            <v>CRISIL AAA</v>
          </cell>
        </row>
        <row r="284">
          <cell r="A284" t="str">
            <v>NCB430</v>
          </cell>
          <cell r="B284" t="str">
            <v>7.11% POWER FINANCE CORP LTD BONDS OPTION 210-B (MATURITY 30.06.2036)</v>
          </cell>
          <cell r="C284" t="str">
            <v>INE134E08LI6</v>
          </cell>
          <cell r="D284" t="str">
            <v>INE134E08LI6</v>
          </cell>
          <cell r="E284" t="b">
            <v>1</v>
          </cell>
          <cell r="F284" t="str">
            <v>NCB430</v>
          </cell>
          <cell r="M284" t="str">
            <v>AAA</v>
          </cell>
          <cell r="N284" t="str">
            <v>CRISIL AAA</v>
          </cell>
        </row>
        <row r="285">
          <cell r="A285" t="str">
            <v>NCB431</v>
          </cell>
          <cell r="B285" t="str">
            <v>7.56% EXIM BONDS (MATURITY 18.05.2027)</v>
          </cell>
          <cell r="C285" t="str">
            <v>INE514E08FN1</v>
          </cell>
          <cell r="D285" t="str">
            <v>INE514E08FN1</v>
          </cell>
          <cell r="E285" t="b">
            <v>1</v>
          </cell>
          <cell r="F285" t="str">
            <v>NCB431</v>
          </cell>
          <cell r="M285" t="str">
            <v>AAA</v>
          </cell>
          <cell r="N285" t="str">
            <v>CRISIL AAA</v>
          </cell>
        </row>
        <row r="286">
          <cell r="A286" t="str">
            <v>NCB432</v>
          </cell>
          <cell r="B286" t="str">
            <v>6.89% IRFC UNSECURED BONDS SERIES 159 (MATURITY 19/07/2031</v>
          </cell>
          <cell r="C286" t="str">
            <v>INE053F08106</v>
          </cell>
          <cell r="D286" t="str">
            <v>INE053F08106</v>
          </cell>
          <cell r="E286" t="b">
            <v>1</v>
          </cell>
          <cell r="F286" t="str">
            <v>NCB432</v>
          </cell>
          <cell r="M286" t="str">
            <v>AAA</v>
          </cell>
          <cell r="N286" t="str">
            <v>CRISIL AAA</v>
          </cell>
        </row>
        <row r="287">
          <cell r="A287" t="str">
            <v>NCB433</v>
          </cell>
          <cell r="B287" t="str">
            <v>7.03%UNSECURED IRFC BOND SERIES 160 (MATURITY 30/07/2036)</v>
          </cell>
          <cell r="C287" t="str">
            <v>INE053F08114</v>
          </cell>
          <cell r="D287" t="str">
            <v>INE053F08114</v>
          </cell>
          <cell r="E287" t="b">
            <v>1</v>
          </cell>
          <cell r="F287" t="str">
            <v>NCB433</v>
          </cell>
          <cell r="M287" t="str">
            <v>AAA</v>
          </cell>
          <cell r="N287" t="str">
            <v>CRISIL AAA</v>
          </cell>
        </row>
        <row r="288">
          <cell r="A288" t="str">
            <v>NCB434</v>
          </cell>
          <cell r="B288" t="str">
            <v>8.62% NABARD UNSECURED BONDS (MATURITY 14/03/2034)</v>
          </cell>
          <cell r="C288" t="str">
            <v>INE261F08BE4</v>
          </cell>
          <cell r="D288" t="str">
            <v>INE261F08BE4</v>
          </cell>
          <cell r="E288" t="b">
            <v>1</v>
          </cell>
          <cell r="F288" t="str">
            <v>NCB434</v>
          </cell>
          <cell r="M288" t="str">
            <v>AAA</v>
          </cell>
          <cell r="N288" t="str">
            <v>CRISIL AAA</v>
          </cell>
        </row>
        <row r="289">
          <cell r="A289" t="str">
            <v>NCB435</v>
          </cell>
          <cell r="B289" t="str">
            <v>8.05% NTPC SECURED BONDS (MATURITY 05.05.2026)</v>
          </cell>
          <cell r="C289" t="str">
            <v>INE733E07KA6</v>
          </cell>
          <cell r="D289" t="str">
            <v>INE733E07KA6</v>
          </cell>
          <cell r="E289" t="b">
            <v>1</v>
          </cell>
          <cell r="F289" t="str">
            <v>NCB435</v>
          </cell>
          <cell r="M289" t="str">
            <v>AAA</v>
          </cell>
          <cell r="N289" t="str">
            <v>CRISIL AAA</v>
          </cell>
        </row>
        <row r="290">
          <cell r="A290" t="str">
            <v>NCB436</v>
          </cell>
          <cell r="B290" t="str">
            <v>7.26% NHAI SECURED BONDS (MATURITY 10/08/2038)</v>
          </cell>
          <cell r="C290" t="str">
            <v>INE906B07IY8</v>
          </cell>
          <cell r="D290" t="str">
            <v>INE906B07IY8</v>
          </cell>
          <cell r="E290" t="b">
            <v>1</v>
          </cell>
          <cell r="F290" t="str">
            <v>NCB436</v>
          </cell>
          <cell r="M290" t="str">
            <v>AAA</v>
          </cell>
          <cell r="N290" t="str">
            <v>CRISIL AAA</v>
          </cell>
        </row>
        <row r="291">
          <cell r="A291" t="str">
            <v>NCB437</v>
          </cell>
          <cell r="B291" t="str">
            <v>7.40% PFC UNSECURED BONDS (MATURITY 08.05.2030)</v>
          </cell>
          <cell r="C291" t="str">
            <v>INE134E08KQ1</v>
          </cell>
          <cell r="D291" t="str">
            <v>INE134E08KQ1</v>
          </cell>
          <cell r="E291" t="b">
            <v>1</v>
          </cell>
          <cell r="F291" t="str">
            <v>NCB437</v>
          </cell>
          <cell r="M291" t="str">
            <v>AAA</v>
          </cell>
          <cell r="N291" t="str">
            <v>CRISIL AAA</v>
          </cell>
        </row>
        <row r="292">
          <cell r="A292" t="str">
            <v>NCB438</v>
          </cell>
          <cell r="B292" t="str">
            <v>7.69% NABARD UNSECURED BONDS NCD SERIES LTIF1E (MATURITY 31.03.2032)</v>
          </cell>
          <cell r="C292" t="str">
            <v>INE261F08832</v>
          </cell>
          <cell r="D292" t="str">
            <v>INE261F08832</v>
          </cell>
          <cell r="E292" t="b">
            <v>1</v>
          </cell>
          <cell r="F292" t="str">
            <v>NCB438</v>
          </cell>
          <cell r="M292" t="str">
            <v>AAA</v>
          </cell>
          <cell r="N292" t="str">
            <v>CRISIL AAA</v>
          </cell>
        </row>
        <row r="293">
          <cell r="A293" t="str">
            <v>NCB439</v>
          </cell>
          <cell r="B293" t="str">
            <v>7.15% PFC UNSECURED BONDS SERIES 212-B (MATURITY 27.08.2036)</v>
          </cell>
          <cell r="C293" t="str">
            <v>INE134E08LL0</v>
          </cell>
          <cell r="D293" t="str">
            <v>INE134E08LL0</v>
          </cell>
          <cell r="E293" t="b">
            <v>1</v>
          </cell>
          <cell r="F293" t="str">
            <v>NCB439</v>
          </cell>
          <cell r="M293" t="str">
            <v>AAA</v>
          </cell>
          <cell r="N293" t="str">
            <v>CRISIL AAA</v>
          </cell>
        </row>
        <row r="294">
          <cell r="A294" t="str">
            <v>NCB440</v>
          </cell>
          <cell r="B294" t="str">
            <v>6.92%I IRFC UNSECURED BONDS SERIES_161_2031 (MATURITY 31.08.2031</v>
          </cell>
          <cell r="C294" t="str">
            <v>INE053F08122</v>
          </cell>
          <cell r="D294" t="str">
            <v>INE053F08122</v>
          </cell>
          <cell r="E294" t="b">
            <v>1</v>
          </cell>
          <cell r="F294" t="str">
            <v>NCB440</v>
          </cell>
          <cell r="M294" t="str">
            <v>AAA</v>
          </cell>
          <cell r="N294" t="str">
            <v>CRISIL AAA</v>
          </cell>
        </row>
        <row r="295">
          <cell r="A295" t="str">
            <v>NCB441</v>
          </cell>
          <cell r="B295" t="str">
            <v>6.69%NTPC SERIES 75 UNSECURED BONDS (MATURIY 13.09.2031)</v>
          </cell>
          <cell r="C295" t="str">
            <v>INE733E08197</v>
          </cell>
          <cell r="D295" t="str">
            <v>INE733E08197</v>
          </cell>
          <cell r="E295" t="b">
            <v>1</v>
          </cell>
          <cell r="F295" t="str">
            <v>NCB441</v>
          </cell>
          <cell r="M295" t="str">
            <v>AAA</v>
          </cell>
          <cell r="N295" t="str">
            <v>CRISIL AAA</v>
          </cell>
        </row>
        <row r="296">
          <cell r="A296" t="str">
            <v>NCB442</v>
          </cell>
          <cell r="B296" t="str">
            <v>7.72% SBI BASEL III AT1 UNSECURED BONDS</v>
          </cell>
          <cell r="C296" t="str">
            <v>INE062A08280</v>
          </cell>
          <cell r="D296" t="str">
            <v>INE062A08280</v>
          </cell>
          <cell r="E296" t="b">
            <v>1</v>
          </cell>
          <cell r="F296" t="str">
            <v>NCB442</v>
          </cell>
          <cell r="M296" t="str">
            <v>AA+</v>
          </cell>
          <cell r="N296" t="str">
            <v>CRISIL AA+</v>
          </cell>
        </row>
        <row r="297">
          <cell r="A297" t="str">
            <v>NCB443</v>
          </cell>
          <cell r="B297" t="str">
            <v>6.44% HDFC BANK UNSECURED BONDS (MATURITY - 27.09.2028)</v>
          </cell>
          <cell r="C297" t="str">
            <v>INE040A08401</v>
          </cell>
          <cell r="D297" t="str">
            <v>INE040A08401</v>
          </cell>
          <cell r="E297" t="b">
            <v>1</v>
          </cell>
          <cell r="F297" t="str">
            <v>NCB443</v>
          </cell>
          <cell r="M297" t="str">
            <v>AAA</v>
          </cell>
          <cell r="N297" t="str">
            <v>CRISIL AAA</v>
          </cell>
        </row>
        <row r="298">
          <cell r="A298" t="str">
            <v>NCB444</v>
          </cell>
          <cell r="B298" t="str">
            <v>6.92% NABARD LTIF 6B Unsecured Bonds (Maturity - 29.09.2036)</v>
          </cell>
          <cell r="C298" t="str">
            <v>INE261F08DJ9</v>
          </cell>
          <cell r="D298" t="str">
            <v>INE261F08DJ9</v>
          </cell>
          <cell r="E298" t="b">
            <v>1</v>
          </cell>
          <cell r="F298" t="str">
            <v>NCB444</v>
          </cell>
          <cell r="M298" t="str">
            <v>AAA</v>
          </cell>
          <cell r="N298" t="str">
            <v>CRISIL AAA</v>
          </cell>
        </row>
        <row r="299">
          <cell r="A299" t="str">
            <v>NCB445</v>
          </cell>
          <cell r="B299" t="str">
            <v>6.95% PFC UNSECURED BONDS (MATURITY 01.10.2031)</v>
          </cell>
          <cell r="C299" t="str">
            <v>INE134E08LM8</v>
          </cell>
          <cell r="D299" t="str">
            <v>INE134E08LM8</v>
          </cell>
          <cell r="E299" t="b">
            <v>1</v>
          </cell>
          <cell r="F299" t="str">
            <v>NCB445</v>
          </cell>
          <cell r="M299" t="str">
            <v>AAA</v>
          </cell>
          <cell r="N299" t="str">
            <v>CRISIL AAA</v>
          </cell>
        </row>
        <row r="300">
          <cell r="A300" t="str">
            <v>NCB446</v>
          </cell>
          <cell r="B300" t="str">
            <v>7.72% SBI BASEL III COMPLIANT PERPETUAL BONDS</v>
          </cell>
          <cell r="C300" t="str">
            <v>INE062A08298</v>
          </cell>
          <cell r="D300" t="str">
            <v>INE062A08298</v>
          </cell>
          <cell r="E300" t="b">
            <v>1</v>
          </cell>
          <cell r="F300" t="str">
            <v>NCB446</v>
          </cell>
          <cell r="M300" t="str">
            <v>AA+</v>
          </cell>
          <cell r="N300" t="str">
            <v>CRISIL AA+</v>
          </cell>
        </row>
        <row r="301">
          <cell r="A301" t="str">
            <v>NCB447</v>
          </cell>
          <cell r="B301" t="str">
            <v>7.70% NHAI SECURED BONDS (MATURITY 13.09.2029)</v>
          </cell>
          <cell r="C301" t="str">
            <v>INE906B07HH5</v>
          </cell>
          <cell r="D301" t="str">
            <v>INE906B07HH5</v>
          </cell>
          <cell r="E301" t="b">
            <v>1</v>
          </cell>
          <cell r="F301" t="str">
            <v>NCB447</v>
          </cell>
          <cell r="M301" t="str">
            <v>AAA</v>
          </cell>
          <cell r="N301" t="str">
            <v>CRISIL AAA</v>
          </cell>
        </row>
        <row r="302">
          <cell r="A302" t="str">
            <v>NCB448</v>
          </cell>
          <cell r="B302" t="str">
            <v>5.70% NABARD 2025 UNSECURED BONDS SERIES 22D (MATURITY - 31.07.2025)</v>
          </cell>
          <cell r="C302" t="str">
            <v>INE261F08DK7</v>
          </cell>
          <cell r="D302" t="str">
            <v>INE261F08DK7</v>
          </cell>
          <cell r="E302" t="b">
            <v>1</v>
          </cell>
          <cell r="F302" t="str">
            <v>NCB448</v>
          </cell>
          <cell r="M302" t="str">
            <v>AAA</v>
          </cell>
          <cell r="N302" t="str">
            <v>CRISIL AAA</v>
          </cell>
        </row>
        <row r="303">
          <cell r="A303" t="str">
            <v>NCB449</v>
          </cell>
          <cell r="B303" t="str">
            <v>7.35% NHAI SECURED TAXABLE BONDS 2020-21 SERIES I (MATURITY 28.04.2030)</v>
          </cell>
          <cell r="C303" t="str">
            <v>INE906B07HP8</v>
          </cell>
          <cell r="D303" t="str">
            <v>INE906B07HP8</v>
          </cell>
          <cell r="E303" t="b">
            <v>1</v>
          </cell>
          <cell r="F303" t="str">
            <v>NCB449</v>
          </cell>
          <cell r="M303" t="str">
            <v>AAA</v>
          </cell>
          <cell r="N303" t="str">
            <v>CRISIL AAA</v>
          </cell>
        </row>
        <row r="304">
          <cell r="A304" t="str">
            <v>NCB450</v>
          </cell>
          <cell r="B304" t="str">
            <v>6.95% IRFC UNSECURED BONDS SERIES 162 (MATURITY 24.11.2036)</v>
          </cell>
          <cell r="C304" t="str">
            <v>INE053F08155</v>
          </cell>
          <cell r="D304" t="str">
            <v>INE053F08155</v>
          </cell>
          <cell r="E304" t="b">
            <v>1</v>
          </cell>
          <cell r="F304" t="str">
            <v>NCB450</v>
          </cell>
          <cell r="M304" t="str">
            <v>AAA</v>
          </cell>
          <cell r="N304" t="str">
            <v>CRISIL AAA</v>
          </cell>
        </row>
        <row r="305">
          <cell r="A305" t="str">
            <v>NCB451</v>
          </cell>
          <cell r="B305" t="str">
            <v>6.67% ICICI BANK INFRA BONDS (MATURITY - 26.11.2028)</v>
          </cell>
          <cell r="C305" t="str">
            <v>INE090A08UF5</v>
          </cell>
          <cell r="D305" t="str">
            <v>INE090A08UF5</v>
          </cell>
          <cell r="E305" t="b">
            <v>1</v>
          </cell>
          <cell r="F305" t="str">
            <v>NCB451</v>
          </cell>
          <cell r="M305" t="str">
            <v>AAA</v>
          </cell>
          <cell r="N305" t="str">
            <v>[ICRA]AAA</v>
          </cell>
        </row>
        <row r="306">
          <cell r="A306" t="str">
            <v>NCB452</v>
          </cell>
          <cell r="B306" t="str">
            <v>7.95% BANK OF BARODA BASEL III AT 1 BONDS SERIES XVII</v>
          </cell>
          <cell r="C306" t="str">
            <v>INE028A08265</v>
          </cell>
          <cell r="D306" t="str">
            <v>INE028A08265</v>
          </cell>
          <cell r="E306" t="b">
            <v>1</v>
          </cell>
          <cell r="F306" t="str">
            <v>NCB452</v>
          </cell>
          <cell r="M306" t="str">
            <v>AA+</v>
          </cell>
          <cell r="N306" t="str">
            <v>CRISIL AA+</v>
          </cell>
        </row>
        <row r="307">
          <cell r="A307" t="str">
            <v>NCB453</v>
          </cell>
          <cell r="B307" t="str">
            <v>7.04% POWER FINANCE CORPORATION LTD UNSECURED BONDS (MATURITY - 16.12.2030)</v>
          </cell>
          <cell r="C307" t="str">
            <v>INE134E08LC9</v>
          </cell>
          <cell r="D307" t="str">
            <v>INE134E08LC9</v>
          </cell>
          <cell r="E307" t="b">
            <v>1</v>
          </cell>
          <cell r="F307" t="str">
            <v>NCB453</v>
          </cell>
          <cell r="M307" t="str">
            <v>AAA</v>
          </cell>
          <cell r="N307" t="str">
            <v>CRISIL AAA</v>
          </cell>
        </row>
        <row r="308">
          <cell r="A308" t="str">
            <v>NCB454</v>
          </cell>
          <cell r="B308" t="str">
            <v>BHARAT BOND ETF-APRIL 2032(15.04.2032)</v>
          </cell>
          <cell r="C308" t="str">
            <v>INF754K01OB1</v>
          </cell>
          <cell r="D308" t="str">
            <v>INF754K01OB1</v>
          </cell>
          <cell r="E308" t="b">
            <v>1</v>
          </cell>
          <cell r="F308" t="str">
            <v>NCB454</v>
          </cell>
          <cell r="M308" t="str">
            <v>AAA</v>
          </cell>
          <cell r="N308" t="str">
            <v>CRISIL AAA</v>
          </cell>
        </row>
        <row r="309">
          <cell r="A309" t="str">
            <v>NCB455</v>
          </cell>
          <cell r="B309" t="str">
            <v>7.55% SBI BASEL III AT 1 BONDS</v>
          </cell>
          <cell r="C309" t="str">
            <v>INE062A08306</v>
          </cell>
          <cell r="D309" t="str">
            <v>INE062A08306</v>
          </cell>
          <cell r="E309" t="b">
            <v>1</v>
          </cell>
          <cell r="F309" t="str">
            <v>NCB455</v>
          </cell>
          <cell r="M309" t="str">
            <v>AA+</v>
          </cell>
          <cell r="N309" t="str">
            <v>CRISIL AA+</v>
          </cell>
        </row>
        <row r="310">
          <cell r="A310" t="str">
            <v>NCB456</v>
          </cell>
          <cell r="B310" t="str">
            <v>7.75% POWER FINANCE LTD UNSECURED BONDS (MATURITY 11.06.2030)</v>
          </cell>
          <cell r="C310" t="str">
            <v>INE134E08KV1</v>
          </cell>
          <cell r="D310" t="str">
            <v>INE134E08KV1</v>
          </cell>
          <cell r="E310" t="b">
            <v>1</v>
          </cell>
          <cell r="F310" t="str">
            <v>NCB456</v>
          </cell>
          <cell r="M310" t="str">
            <v>AAA</v>
          </cell>
          <cell r="N310" t="str">
            <v>CRISIL AAA</v>
          </cell>
        </row>
        <row r="311">
          <cell r="A311" t="str">
            <v>NCB457</v>
          </cell>
          <cell r="B311" t="str">
            <v>6.92% REC LTD SERIES 213 UNSECURED BONDS (MATURITY - 20.03.2032)</v>
          </cell>
          <cell r="C311" t="str">
            <v>INE020B08DV3</v>
          </cell>
          <cell r="D311" t="str">
            <v>INE020B08DV3</v>
          </cell>
          <cell r="E311" t="b">
            <v>1</v>
          </cell>
          <cell r="F311" t="str">
            <v>NCB457</v>
          </cell>
          <cell r="M311" t="str">
            <v>AAA</v>
          </cell>
          <cell r="N311" t="str">
            <v>CRISIL AAA</v>
          </cell>
        </row>
        <row r="312">
          <cell r="A312" t="str">
            <v>NCB458</v>
          </cell>
          <cell r="B312" t="str">
            <v>6.87% IRFC UNSECURED BONDS (MATURITY 14.04.2032)</v>
          </cell>
          <cell r="C312" t="str">
            <v>INE053F08163</v>
          </cell>
          <cell r="D312" t="str">
            <v>INE053F08163</v>
          </cell>
          <cell r="E312" t="b">
            <v>1</v>
          </cell>
          <cell r="F312" t="str">
            <v>NCB458</v>
          </cell>
          <cell r="M312" t="str">
            <v>AAA</v>
          </cell>
          <cell r="N312" t="str">
            <v>CRISIL AAA</v>
          </cell>
        </row>
        <row r="313">
          <cell r="A313" t="str">
            <v>NCB459</v>
          </cell>
          <cell r="B313" t="str">
            <v>6.92% PFC UNSECURED BONDS (MATURITY (14.04.2032)</v>
          </cell>
          <cell r="C313" t="str">
            <v>INE134E08LN6</v>
          </cell>
          <cell r="D313" t="str">
            <v>INE134E08LN6</v>
          </cell>
          <cell r="E313" t="b">
            <v>1</v>
          </cell>
          <cell r="F313" t="str">
            <v>NCB459</v>
          </cell>
          <cell r="M313" t="str">
            <v>AAA</v>
          </cell>
          <cell r="N313" t="str">
            <v>CRISIL AAA</v>
          </cell>
        </row>
        <row r="314">
          <cell r="A314" t="str">
            <v>NCB460</v>
          </cell>
          <cell r="B314" t="str">
            <v>6.87% NHAI SECURED TAXABLE BONDS 2021-22 SERIES III (MATURITY - 14.04.2032)</v>
          </cell>
          <cell r="C314" t="str">
            <v>INE906B07JA6</v>
          </cell>
          <cell r="D314" t="str">
            <v>INE906B07JA6</v>
          </cell>
          <cell r="E314" t="b">
            <v>1</v>
          </cell>
          <cell r="F314" t="str">
            <v>NCB460</v>
          </cell>
          <cell r="M314" t="str">
            <v>AAA</v>
          </cell>
          <cell r="N314" t="str">
            <v>CRISIL AAA</v>
          </cell>
        </row>
        <row r="315">
          <cell r="A315" t="str">
            <v>NCB461</v>
          </cell>
          <cell r="B315" t="str">
            <v>6.85% NLCIL UNSECURED BONDS 2021-SERIES II (MATURITY 13.04.2032)</v>
          </cell>
          <cell r="C315" t="str">
            <v>INE589A08043</v>
          </cell>
          <cell r="D315" t="str">
            <v>INE589A08043</v>
          </cell>
          <cell r="E315" t="b">
            <v>1</v>
          </cell>
          <cell r="F315" t="str">
            <v>NCB461</v>
          </cell>
          <cell r="M315" t="str">
            <v>AAA</v>
          </cell>
          <cell r="N315" t="str">
            <v>CRISIL AAA</v>
          </cell>
        </row>
        <row r="316">
          <cell r="A316" t="str">
            <v>NCB462</v>
          </cell>
          <cell r="B316" t="str">
            <v>6.96% ICICI BANK SERIES DDE21LB UNSECURED BONDS (MATURITY - 17.12.2031)</v>
          </cell>
          <cell r="C316" t="str">
            <v>INE090A08UG3</v>
          </cell>
          <cell r="D316" t="str">
            <v>INE090A08UG3</v>
          </cell>
          <cell r="E316" t="b">
            <v>1</v>
          </cell>
          <cell r="F316" t="str">
            <v>NCB462</v>
          </cell>
          <cell r="M316" t="str">
            <v>AAA</v>
          </cell>
          <cell r="N316" t="str">
            <v>[ICRA]AAA</v>
          </cell>
        </row>
        <row r="317">
          <cell r="A317" t="str">
            <v>NCB463</v>
          </cell>
          <cell r="B317" t="str">
            <v>8.36% NHAI TAXABLE SECURED BONDS 2019-20 SERIES i (MATURITY - 20.05.2029)</v>
          </cell>
          <cell r="C317" t="str">
            <v>INE906B07HD4</v>
          </cell>
          <cell r="D317" t="str">
            <v>INE906B07HD4</v>
          </cell>
          <cell r="E317" t="b">
            <v>1</v>
          </cell>
          <cell r="F317" t="str">
            <v>NCB463</v>
          </cell>
          <cell r="M317" t="str">
            <v>AAA</v>
          </cell>
          <cell r="N317" t="str">
            <v>CRISIL AAA</v>
          </cell>
        </row>
        <row r="318">
          <cell r="A318" t="str">
            <v>NCB464</v>
          </cell>
          <cell r="B318" t="str">
            <v>7.55%REC LTD SERIES 197 UNSECURED BONDS (MATURITY - 11.05.2030)</v>
          </cell>
          <cell r="C318" t="str">
            <v>INE020B08CU7</v>
          </cell>
          <cell r="D318" t="str">
            <v>INE020B08CU7</v>
          </cell>
          <cell r="E318" t="b">
            <v>1</v>
          </cell>
          <cell r="F318" t="str">
            <v>NCB464</v>
          </cell>
          <cell r="M318" t="str">
            <v>AAA</v>
          </cell>
          <cell r="N318" t="str">
            <v>CRISIL AAA</v>
          </cell>
        </row>
        <row r="319">
          <cell r="A319" t="str">
            <v>NCB465</v>
          </cell>
          <cell r="B319" t="str">
            <v>8.80% REC LTD UNSECURED BONDS (MATURITY - 14.05.2029)</v>
          </cell>
          <cell r="C319" t="str">
            <v>INE020B08BS3</v>
          </cell>
          <cell r="D319" t="str">
            <v>INE020B08BS3</v>
          </cell>
          <cell r="E319" t="b">
            <v>1</v>
          </cell>
          <cell r="F319" t="str">
            <v>NCB465</v>
          </cell>
          <cell r="M319" t="str">
            <v>AAA</v>
          </cell>
          <cell r="N319" t="str">
            <v>CRISIL AAA</v>
          </cell>
        </row>
        <row r="320">
          <cell r="A320" t="str">
            <v>NCB466</v>
          </cell>
          <cell r="B320" t="str">
            <v>8.27% NHAI TAXABLE SECURED SERIES VI BONDS (MATURITY - 28.03.2029)</v>
          </cell>
          <cell r="C320" t="str">
            <v>INE906B07GP0</v>
          </cell>
          <cell r="D320" t="str">
            <v>INE906B07GP0</v>
          </cell>
          <cell r="E320" t="b">
            <v>1</v>
          </cell>
          <cell r="F320" t="str">
            <v>NCB466</v>
          </cell>
          <cell r="M320" t="str">
            <v>AAA</v>
          </cell>
          <cell r="N320" t="str">
            <v>CRISIL AAA</v>
          </cell>
        </row>
        <row r="321">
          <cell r="A321" t="str">
            <v>NCB467</v>
          </cell>
          <cell r="B321" t="str">
            <v>7.50% RECL SERIES 192 UNSECURED BONDS (MATURITY - 28.02.2030)</v>
          </cell>
          <cell r="C321" t="str">
            <v>INE020B08CP7</v>
          </cell>
          <cell r="D321" t="str">
            <v>INE020B08CP7</v>
          </cell>
          <cell r="E321" t="b">
            <v>1</v>
          </cell>
          <cell r="F321" t="str">
            <v>NCB467</v>
          </cell>
          <cell r="M321" t="str">
            <v>AAA</v>
          </cell>
          <cell r="N321" t="str">
            <v>CRISIL AAA</v>
          </cell>
        </row>
        <row r="322">
          <cell r="A322" t="str">
            <v>NCB468</v>
          </cell>
          <cell r="B322" t="str">
            <v>7.62% EXIM BANK SERIES T 06 UNSEC BOND (MAT 01.09.2026)</v>
          </cell>
          <cell r="C322" t="str">
            <v>INE514E08FG5</v>
          </cell>
          <cell r="D322" t="str">
            <v>INE514E08FG5</v>
          </cell>
          <cell r="E322" t="b">
            <v>1</v>
          </cell>
          <cell r="F322" t="str">
            <v>NCB468</v>
          </cell>
          <cell r="M322" t="str">
            <v>AAA</v>
          </cell>
          <cell r="N322" t="str">
            <v>CRISIL AAA</v>
          </cell>
        </row>
        <row r="323">
          <cell r="A323" t="str">
            <v>NCB469</v>
          </cell>
          <cell r="B323" t="str">
            <v>5.57% SIDBI UNSECURED BONDS (MATURITY 03.03.2025)</v>
          </cell>
          <cell r="C323" t="str">
            <v>INE556F08JV4</v>
          </cell>
          <cell r="D323" t="str">
            <v>INE556F08JV4</v>
          </cell>
          <cell r="E323" t="b">
            <v>1</v>
          </cell>
          <cell r="F323" t="str">
            <v>NCB469</v>
          </cell>
          <cell r="M323" t="str">
            <v>AAA</v>
          </cell>
          <cell r="N323" t="str">
            <v>[ICRA]AAA</v>
          </cell>
        </row>
        <row r="324">
          <cell r="A324" t="str">
            <v>NCB470</v>
          </cell>
          <cell r="B324" t="str">
            <v>8.18% EXIM UNSECURED BONDS (MATURITY 07.12.2025)</v>
          </cell>
          <cell r="C324" t="str">
            <v>INE514E08EU9</v>
          </cell>
          <cell r="D324" t="str">
            <v>INE514E08EU9</v>
          </cell>
          <cell r="E324" t="b">
            <v>1</v>
          </cell>
          <cell r="F324" t="str">
            <v>NCB470</v>
          </cell>
          <cell r="M324" t="str">
            <v>AAA</v>
          </cell>
          <cell r="N324" t="str">
            <v>CRISIL AAA</v>
          </cell>
        </row>
        <row r="325">
          <cell r="A325" t="str">
            <v>NCB471</v>
          </cell>
          <cell r="B325" t="str">
            <v>7.12% ICICI BANK UNSECURED INFRA BONDS (MATURITY - 11.03.2032)</v>
          </cell>
          <cell r="C325" t="str">
            <v>INE090A08UH1</v>
          </cell>
          <cell r="D325" t="str">
            <v>INE090A08UH1</v>
          </cell>
          <cell r="E325" t="b">
            <v>1</v>
          </cell>
          <cell r="F325" t="str">
            <v>NCB471</v>
          </cell>
          <cell r="M325" t="str">
            <v>AAA</v>
          </cell>
          <cell r="N325" t="str">
            <v>CRISIL AAA</v>
          </cell>
        </row>
        <row r="326">
          <cell r="A326" t="str">
            <v>NCB472</v>
          </cell>
          <cell r="B326" t="str">
            <v>7.12%NHAI TAXABLE BONDS SERIES IV (MATURITY - 13.03.2037)</v>
          </cell>
          <cell r="C326" t="str">
            <v>INE906B07JB4</v>
          </cell>
          <cell r="D326" t="str">
            <v>INE906B07JB4</v>
          </cell>
          <cell r="E326" t="b">
            <v>1</v>
          </cell>
          <cell r="F326" t="str">
            <v>NCB472</v>
          </cell>
          <cell r="M326" t="str">
            <v>AAA</v>
          </cell>
          <cell r="N326" t="str">
            <v>CRISIL AAA</v>
          </cell>
        </row>
        <row r="327">
          <cell r="A327" t="str">
            <v>NCB473</v>
          </cell>
          <cell r="B327" t="str">
            <v>8.37% NHAI SECURED TAXABLE BONDS (MATURITY - 21.01.2029)</v>
          </cell>
          <cell r="C327" t="str">
            <v>INE906B07GN5</v>
          </cell>
          <cell r="D327" t="str">
            <v>INE906B07GN5</v>
          </cell>
          <cell r="E327" t="b">
            <v>1</v>
          </cell>
          <cell r="F327" t="str">
            <v>NCB473</v>
          </cell>
          <cell r="M327" t="str">
            <v>AAA</v>
          </cell>
          <cell r="N327" t="str">
            <v>CRISIL AAA</v>
          </cell>
        </row>
        <row r="328">
          <cell r="A328" t="str">
            <v>NCB474</v>
          </cell>
          <cell r="B328" t="str">
            <v>8.70% BANK OF BARODA BASEL III AT I BONDS SERIES X (MATURITY - 28.11.2099)</v>
          </cell>
          <cell r="C328" t="str">
            <v>INE028A08174</v>
          </cell>
          <cell r="D328" t="str">
            <v>INE028A08174</v>
          </cell>
          <cell r="E328" t="b">
            <v>1</v>
          </cell>
          <cell r="F328" t="str">
            <v>NCB474</v>
          </cell>
          <cell r="M328" t="str">
            <v>AA+</v>
          </cell>
          <cell r="N328" t="str">
            <v>CRISIL AA+</v>
          </cell>
        </row>
        <row r="329">
          <cell r="A329" t="str">
            <v>NCB475</v>
          </cell>
          <cell r="B329" t="str">
            <v>6.89% NUCLEAR POWER CORPORATION LTD UNSECURED BONDS (MATURITY 24.03.2037)</v>
          </cell>
          <cell r="C329" t="str">
            <v>INE206D08485</v>
          </cell>
          <cell r="D329" t="str">
            <v>INE206D08485</v>
          </cell>
          <cell r="E329" t="b">
            <v>1</v>
          </cell>
          <cell r="F329" t="str">
            <v>NCB475</v>
          </cell>
          <cell r="M329" t="str">
            <v>AAA</v>
          </cell>
          <cell r="N329" t="str">
            <v>[ICRA]AAA</v>
          </cell>
        </row>
        <row r="330">
          <cell r="A330" t="str">
            <v>NCB476</v>
          </cell>
          <cell r="B330" t="str">
            <v>8.25% EXIM UNSECURED BONDS (MATURITY 28.09.2025)</v>
          </cell>
          <cell r="C330" t="str">
            <v>INE514E08EP9</v>
          </cell>
          <cell r="D330" t="str">
            <v>INE514E08EP9</v>
          </cell>
          <cell r="E330" t="b">
            <v>1</v>
          </cell>
          <cell r="F330" t="str">
            <v>NCB476</v>
          </cell>
          <cell r="M330" t="str">
            <v>AAA</v>
          </cell>
          <cell r="N330" t="str">
            <v>CRISIL AAA</v>
          </cell>
        </row>
        <row r="331">
          <cell r="A331" t="str">
            <v>NCB477</v>
          </cell>
          <cell r="B331" t="str">
            <v>8.10% EXIM UNSECURED BONDS (MATURITY 19.11.2025)</v>
          </cell>
          <cell r="C331" t="str">
            <v>INE514E08ES3</v>
          </cell>
          <cell r="D331" t="str">
            <v>INE514E08ES3</v>
          </cell>
          <cell r="E331" t="b">
            <v>1</v>
          </cell>
          <cell r="F331" t="str">
            <v>NCB477</v>
          </cell>
          <cell r="M331" t="str">
            <v>AAA</v>
          </cell>
          <cell r="N331" t="str">
            <v>CRISIL AAA</v>
          </cell>
        </row>
        <row r="332">
          <cell r="A332" t="str">
            <v>NCB478</v>
          </cell>
          <cell r="B332" t="str">
            <v>8.49% NHAI SECURED BONDS (MATURITY 05.02.2029)</v>
          </cell>
          <cell r="C332" t="str">
            <v>INE906B07GO3</v>
          </cell>
          <cell r="D332" t="str">
            <v>INE906B07GO3</v>
          </cell>
          <cell r="E332" t="b">
            <v>1</v>
          </cell>
          <cell r="F332" t="str">
            <v>NCB478</v>
          </cell>
          <cell r="M332" t="str">
            <v>AAA</v>
          </cell>
          <cell r="N332" t="str">
            <v>CRISIL AAA</v>
          </cell>
        </row>
        <row r="333">
          <cell r="A333" t="str">
            <v>NCB479</v>
          </cell>
          <cell r="B333" t="str">
            <v>7.15% SIDBI 2025 - SERIES 1 UNSECURED BONDS (MATURITY - 02.06.2025)</v>
          </cell>
          <cell r="C333" t="str">
            <v>INE556F08JY8</v>
          </cell>
          <cell r="D333" t="str">
            <v>INE556F08JY8</v>
          </cell>
          <cell r="E333" t="b">
            <v>1</v>
          </cell>
          <cell r="F333" t="str">
            <v>NCB479</v>
          </cell>
          <cell r="M333" t="str">
            <v>AAA</v>
          </cell>
          <cell r="N333" t="str">
            <v>[ICRA]AAA</v>
          </cell>
        </row>
        <row r="334">
          <cell r="A334" t="str">
            <v>NCB480</v>
          </cell>
          <cell r="B334" t="str">
            <v>7.20%EXIM BANK SERIES 1 UNSECURED BONDS (MATURITY - 05.06.2025)</v>
          </cell>
          <cell r="C334" t="str">
            <v>INE514E08FY8</v>
          </cell>
          <cell r="D334" t="str">
            <v>INE514E08FY8</v>
          </cell>
          <cell r="E334" t="b">
            <v>1</v>
          </cell>
          <cell r="F334" t="str">
            <v>NCB480</v>
          </cell>
          <cell r="M334" t="str">
            <v>AAA</v>
          </cell>
          <cell r="N334" t="str">
            <v>CRISIL AAA</v>
          </cell>
        </row>
        <row r="335">
          <cell r="A335" t="str">
            <v>NCB481</v>
          </cell>
          <cell r="B335" t="str">
            <v>7.40%NABARD SERIES 23A UNSECURED BONDS (MATURITY - 30.01.2026)</v>
          </cell>
          <cell r="C335" t="str">
            <v>INE261F08DO9</v>
          </cell>
          <cell r="D335" t="str">
            <v>INE261F08DO9</v>
          </cell>
          <cell r="E335" t="b">
            <v>1</v>
          </cell>
          <cell r="F335" t="str">
            <v>NCB481</v>
          </cell>
          <cell r="M335" t="str">
            <v>AAA</v>
          </cell>
          <cell r="N335" t="str">
            <v>CRISIL AAA</v>
          </cell>
        </row>
        <row r="336">
          <cell r="A336" t="str">
            <v>NCB482</v>
          </cell>
          <cell r="B336" t="str">
            <v>7.32% EXIM UNSECURED BONDS (MATURITY 08.06.2026)</v>
          </cell>
          <cell r="C336" t="str">
            <v>INE514E08FZ5</v>
          </cell>
          <cell r="D336" t="str">
            <v>INE514E08FZ5</v>
          </cell>
          <cell r="E336" t="b">
            <v>1</v>
          </cell>
          <cell r="F336" t="str">
            <v>NCB482</v>
          </cell>
          <cell r="M336" t="str">
            <v>AAA</v>
          </cell>
          <cell r="N336" t="str">
            <v>CRISIL AAA</v>
          </cell>
        </row>
        <row r="337">
          <cell r="A337" t="str">
            <v>NCB484</v>
          </cell>
          <cell r="B337" t="str">
            <v>7.35% NABARD SERIES 23B UNSECURED BONDS (MATURITY - 08.07.2025)</v>
          </cell>
          <cell r="C337" t="str">
            <v>INE261F08DP6</v>
          </cell>
          <cell r="D337" t="str">
            <v>INE261F08DP6</v>
          </cell>
          <cell r="E337" t="b">
            <v>1</v>
          </cell>
          <cell r="F337" t="str">
            <v>NCB484</v>
          </cell>
          <cell r="M337" t="str">
            <v>AAA</v>
          </cell>
          <cell r="N337" t="str">
            <v>CRISIL AAA</v>
          </cell>
        </row>
        <row r="338">
          <cell r="A338" t="str">
            <v>NCB485</v>
          </cell>
          <cell r="B338" t="str">
            <v>7.55% IRFC SECURED BONDS (MATURITY - 12.04.2030)</v>
          </cell>
          <cell r="C338" t="str">
            <v>INE053F07BY5</v>
          </cell>
          <cell r="D338" t="str">
            <v>INE053F07BY5</v>
          </cell>
          <cell r="E338" t="b">
            <v>1</v>
          </cell>
          <cell r="F338" t="str">
            <v>NCB485</v>
          </cell>
          <cell r="M338" t="str">
            <v>AAA</v>
          </cell>
          <cell r="N338" t="str">
            <v>CRISIL AAA</v>
          </cell>
        </row>
        <row r="339">
          <cell r="A339" t="str">
            <v>NCB486</v>
          </cell>
          <cell r="B339" t="str">
            <v>8.30% REC LTD UNSECURED BONDS (MATURITY - 25.06.2029)</v>
          </cell>
          <cell r="C339" t="str">
            <v>INE020B08BU9</v>
          </cell>
          <cell r="D339" t="str">
            <v>INE020B08BU9</v>
          </cell>
          <cell r="E339" t="b">
            <v>1</v>
          </cell>
          <cell r="F339" t="str">
            <v>NCB486</v>
          </cell>
          <cell r="M339" t="str">
            <v>AAA</v>
          </cell>
          <cell r="N339" t="str">
            <v>CRISIL AAA</v>
          </cell>
        </row>
        <row r="340">
          <cell r="A340" t="str">
            <v>NCB487</v>
          </cell>
          <cell r="B340" t="str">
            <v>7.15% SIDBI UNSECURED SERIES II BONDS (MATURITY - 21.07.2025)</v>
          </cell>
          <cell r="C340" t="str">
            <v>INE556F08JZ5</v>
          </cell>
          <cell r="D340" t="str">
            <v>INE556F08JZ5</v>
          </cell>
          <cell r="E340" t="b">
            <v>1</v>
          </cell>
          <cell r="F340" t="str">
            <v>NCB487</v>
          </cell>
          <cell r="M340" t="str">
            <v>AAA</v>
          </cell>
          <cell r="N340" t="str">
            <v>[ICRA]AAA</v>
          </cell>
        </row>
        <row r="341">
          <cell r="A341" t="str">
            <v>NCB488</v>
          </cell>
          <cell r="B341" t="str">
            <v>8.24% CANARA BANK BASEL III TIER I (PERPETUAL) BONDS</v>
          </cell>
          <cell r="C341" t="str">
            <v>INE476A08167</v>
          </cell>
          <cell r="D341" t="str">
            <v>INE476A08167</v>
          </cell>
          <cell r="E341" t="b">
            <v>1</v>
          </cell>
          <cell r="F341" t="str">
            <v>NCB488</v>
          </cell>
          <cell r="M341" t="str">
            <v>AA+</v>
          </cell>
          <cell r="N341" t="str">
            <v>CRISIL AA+</v>
          </cell>
        </row>
        <row r="342">
          <cell r="A342" t="str">
            <v>NCB489</v>
          </cell>
          <cell r="B342" t="str">
            <v>7.25% NABARD SERIES 23C UNSECURED BONDS (MATURITY - 01.08.2025)</v>
          </cell>
          <cell r="C342" t="str">
            <v>INE261F08DQ4</v>
          </cell>
          <cell r="D342" t="str">
            <v>INE261F08DQ4</v>
          </cell>
          <cell r="E342" t="b">
            <v>1</v>
          </cell>
          <cell r="F342" t="str">
            <v>NCB489</v>
          </cell>
          <cell r="M342" t="str">
            <v>AAA</v>
          </cell>
          <cell r="N342" t="str">
            <v>CRISIL AAA</v>
          </cell>
        </row>
        <row r="343">
          <cell r="A343" t="str">
            <v>NCB490</v>
          </cell>
          <cell r="B343" t="str">
            <v>7.25% SIDBI SERIES III UNSECURED BONDS (MATURITY - 31.07.2025)</v>
          </cell>
          <cell r="C343" t="str">
            <v>INE556F08KA6</v>
          </cell>
          <cell r="D343" t="str">
            <v>INE556F08KA6</v>
          </cell>
          <cell r="E343" t="b">
            <v>1</v>
          </cell>
          <cell r="F343" t="str">
            <v>NCB490</v>
          </cell>
          <cell r="M343" t="str">
            <v>AAA</v>
          </cell>
          <cell r="N343" t="str">
            <v>[ICRA]AAA</v>
          </cell>
        </row>
        <row r="344">
          <cell r="A344" t="str">
            <v>NCB491</v>
          </cell>
          <cell r="B344" t="str">
            <v>7.46% IREDA SERIES XII-A UNSECURED BONDS (MATURITY - 12.08.2025)</v>
          </cell>
          <cell r="C344" t="str">
            <v>INE202E08086</v>
          </cell>
          <cell r="D344" t="str">
            <v>INE202E08086</v>
          </cell>
          <cell r="E344" t="b">
            <v>1</v>
          </cell>
          <cell r="F344" t="str">
            <v>NCB491</v>
          </cell>
          <cell r="M344" t="str">
            <v>AAA</v>
          </cell>
          <cell r="N344" t="str">
            <v>[ICRA]AAA</v>
          </cell>
        </row>
        <row r="345">
          <cell r="A345" t="str">
            <v>NCB492</v>
          </cell>
          <cell r="B345" t="str">
            <v>7.13% PFC SERIES 215 UNSECURED BONDS (MATURITY - 08.08.2025)</v>
          </cell>
          <cell r="C345" t="str">
            <v>INE134E08LO4</v>
          </cell>
          <cell r="D345" t="str">
            <v>INE134E08LO4</v>
          </cell>
          <cell r="E345" t="b">
            <v>1</v>
          </cell>
          <cell r="F345" t="str">
            <v>NCB492</v>
          </cell>
          <cell r="M345" t="str">
            <v>AAA</v>
          </cell>
          <cell r="N345" t="str">
            <v>CRISIL AAA</v>
          </cell>
        </row>
        <row r="346">
          <cell r="A346" t="str">
            <v>NCB493</v>
          </cell>
          <cell r="B346" t="str">
            <v>7.11% SIDBI UNSECURED BONDS (MATURITY 27.02.2026)</v>
          </cell>
          <cell r="C346" t="str">
            <v>INE556F08KB4</v>
          </cell>
          <cell r="D346" t="str">
            <v>INE556F08KB4</v>
          </cell>
          <cell r="E346" t="b">
            <v>1</v>
          </cell>
          <cell r="F346" t="str">
            <v>NCB493</v>
          </cell>
          <cell r="M346" t="str">
            <v>AAA</v>
          </cell>
          <cell r="N346" t="str">
            <v>[ICRA]AAA</v>
          </cell>
        </row>
        <row r="347">
          <cell r="A347" t="str">
            <v>NCB494</v>
          </cell>
          <cell r="B347" t="str">
            <v>7.39% BANK OF BARODA UNSECURED INFRA BONDS (MATURITY 17.08.2029)</v>
          </cell>
          <cell r="C347" t="str">
            <v>INE028A08281</v>
          </cell>
          <cell r="D347" t="str">
            <v>INE028A08281</v>
          </cell>
          <cell r="E347" t="b">
            <v>1</v>
          </cell>
          <cell r="F347" t="str">
            <v>NCB494</v>
          </cell>
          <cell r="M347" t="str">
            <v>AAA</v>
          </cell>
          <cell r="N347" t="str">
            <v>[ICRA]AAA</v>
          </cell>
        </row>
        <row r="348">
          <cell r="A348" t="str">
            <v>NCB495</v>
          </cell>
          <cell r="B348" t="str">
            <v>7.13% PFC UNSECURED BONDS (MATURITY15.07.2026)</v>
          </cell>
          <cell r="C348" t="str">
            <v>INE134E08LP1</v>
          </cell>
          <cell r="D348" t="str">
            <v>INE134E08LP1</v>
          </cell>
          <cell r="E348" t="b">
            <v>1</v>
          </cell>
          <cell r="F348" t="str">
            <v>NCB495</v>
          </cell>
          <cell r="M348" t="str">
            <v>AAA</v>
          </cell>
          <cell r="N348" t="str">
            <v>CRISIL AAA</v>
          </cell>
        </row>
        <row r="349">
          <cell r="A349" t="str">
            <v>NCB496</v>
          </cell>
          <cell r="B349" t="str">
            <v>7.88%BANK OF BARODA BASEL III AT I BONDS SERIES XIX (MATURITY -02.09.2099)</v>
          </cell>
          <cell r="C349" t="str">
            <v>INE028A08299</v>
          </cell>
          <cell r="D349" t="str">
            <v>INE028A08299</v>
          </cell>
          <cell r="E349" t="b">
            <v>1</v>
          </cell>
          <cell r="F349" t="str">
            <v>NCB496</v>
          </cell>
          <cell r="M349" t="str">
            <v>AA+</v>
          </cell>
          <cell r="N349" t="str">
            <v>[ICRA]AA+</v>
          </cell>
        </row>
        <row r="350">
          <cell r="A350" t="str">
            <v>NCB497</v>
          </cell>
          <cell r="B350" t="str">
            <v>7.23%SIDBI SERIES V UNSECURED BONDS (MATURITY - 09.03.2026)</v>
          </cell>
          <cell r="C350" t="str">
            <v>INE556F08KC2</v>
          </cell>
          <cell r="D350" t="str">
            <v>INE556F08KC2</v>
          </cell>
          <cell r="E350" t="b">
            <v>1</v>
          </cell>
          <cell r="F350" t="str">
            <v>NCB497</v>
          </cell>
          <cell r="M350" t="str">
            <v>AAA</v>
          </cell>
          <cell r="N350" t="str">
            <v>[ICRA]AAA</v>
          </cell>
        </row>
        <row r="351">
          <cell r="A351" t="str">
            <v>NCB498</v>
          </cell>
          <cell r="B351" t="str">
            <v>7.84% HDFC BANK BASEL III PERPETUAL BONDS (CALL OPTION 08.09.2027)</v>
          </cell>
          <cell r="C351" t="str">
            <v>INE040A08419</v>
          </cell>
          <cell r="D351" t="str">
            <v>INE040A08419</v>
          </cell>
          <cell r="E351" t="b">
            <v>1</v>
          </cell>
          <cell r="F351" t="str">
            <v>NCB498</v>
          </cell>
          <cell r="M351" t="str">
            <v>AA+</v>
          </cell>
          <cell r="N351" t="str">
            <v>CRISIL AA+</v>
          </cell>
        </row>
        <row r="352">
          <cell r="A352" t="str">
            <v>NCB499</v>
          </cell>
          <cell r="B352" t="str">
            <v>7.15%POWER FINANCE CORPORATION LTD STRPPs (MATURITY - 08-09-2025)</v>
          </cell>
          <cell r="C352" t="str">
            <v>INE134E08LR7</v>
          </cell>
          <cell r="D352" t="str">
            <v>INE134E08LR7</v>
          </cell>
          <cell r="E352" t="b">
            <v>1</v>
          </cell>
          <cell r="F352" t="str">
            <v>NCB499</v>
          </cell>
          <cell r="M352" t="str">
            <v>AAA</v>
          </cell>
          <cell r="N352" t="str">
            <v>CRISIL AAA</v>
          </cell>
        </row>
        <row r="353">
          <cell r="A353" t="str">
            <v>NCB500</v>
          </cell>
          <cell r="B353" t="str">
            <v>7.15%POWER FINANCE CORPORATION LTD STRPP (MATURITY - 08.09.2026)</v>
          </cell>
          <cell r="C353" t="str">
            <v>INE134E08LS5</v>
          </cell>
          <cell r="D353" t="str">
            <v>INE134E08LS5</v>
          </cell>
          <cell r="E353" t="b">
            <v>1</v>
          </cell>
          <cell r="F353" t="str">
            <v>NCB500</v>
          </cell>
          <cell r="M353" t="str">
            <v>AAA</v>
          </cell>
          <cell r="N353" t="str">
            <v>CRISIL AAA</v>
          </cell>
        </row>
        <row r="354">
          <cell r="A354" t="str">
            <v>NCB501</v>
          </cell>
          <cell r="B354" t="str">
            <v>7.15%POWER FINANCE CORPORATION LTD STRIPP (MATURITY - 08.09.2027)</v>
          </cell>
          <cell r="C354" t="str">
            <v>INE134E08LT3</v>
          </cell>
          <cell r="D354" t="str">
            <v>INE134E08LT3</v>
          </cell>
          <cell r="E354" t="b">
            <v>1</v>
          </cell>
          <cell r="F354" t="str">
            <v>NCB501</v>
          </cell>
          <cell r="M354" t="str">
            <v>AAA</v>
          </cell>
          <cell r="N354" t="str">
            <v>CRISIL AAA</v>
          </cell>
        </row>
        <row r="355">
          <cell r="A355" t="str">
            <v>NCB502</v>
          </cell>
          <cell r="B355" t="str">
            <v>7.75% SBI BASEL III PERPETUAL BONDS (CALL OPTION - 09.09.2027)</v>
          </cell>
          <cell r="C355" t="str">
            <v>INE062A08314</v>
          </cell>
          <cell r="D355" t="str">
            <v>INE062A08314</v>
          </cell>
          <cell r="E355" t="b">
            <v>1</v>
          </cell>
          <cell r="F355" t="str">
            <v>NCB502</v>
          </cell>
          <cell r="M355" t="str">
            <v>AA+</v>
          </cell>
          <cell r="N355" t="str">
            <v>CRISIL AA+</v>
          </cell>
        </row>
        <row r="356">
          <cell r="A356" t="str">
            <v>NCB503</v>
          </cell>
          <cell r="B356" t="str">
            <v>7.42% ICICI BANK LTD UNSECURED INFRA BONDS (MATURITY - 15.09.2029)</v>
          </cell>
          <cell r="C356" t="str">
            <v>INE090A08UI9</v>
          </cell>
          <cell r="D356" t="str">
            <v>INE090A08UI9</v>
          </cell>
          <cell r="E356" t="b">
            <v>1</v>
          </cell>
          <cell r="F356" t="str">
            <v>NCB503</v>
          </cell>
          <cell r="M356" t="str">
            <v>AAA</v>
          </cell>
          <cell r="N356" t="str">
            <v>CRISIL AAA</v>
          </cell>
        </row>
        <row r="357">
          <cell r="A357" t="str">
            <v>NCB504</v>
          </cell>
          <cell r="B357" t="str">
            <v>7.20%NABARD SERIES 23D UNSECURED BONDS (MATURITY - 23.09.2025)</v>
          </cell>
          <cell r="C357" t="str">
            <v>INE261F08DR2</v>
          </cell>
          <cell r="D357" t="str">
            <v>INE261F08DR2</v>
          </cell>
          <cell r="E357" t="b">
            <v>1</v>
          </cell>
          <cell r="F357" t="str">
            <v>NCB504</v>
          </cell>
          <cell r="M357" t="str">
            <v>AAA</v>
          </cell>
          <cell r="N357" t="str">
            <v>[ICRA]AAA</v>
          </cell>
        </row>
        <row r="358">
          <cell r="A358" t="str">
            <v>NCB505</v>
          </cell>
          <cell r="B358" t="str">
            <v>7.32%REC SERIES 214-A UNSECURED BONDS (MATURITY - 28.02.2026)</v>
          </cell>
          <cell r="C358" t="str">
            <v>INE020B08DW1</v>
          </cell>
          <cell r="D358" t="str">
            <v>INE020B08DW1</v>
          </cell>
          <cell r="E358" t="b">
            <v>1</v>
          </cell>
          <cell r="F358" t="str">
            <v>NCB505</v>
          </cell>
          <cell r="M358" t="str">
            <v>AAA</v>
          </cell>
          <cell r="N358" t="str">
            <v>CRISIL AAA</v>
          </cell>
        </row>
        <row r="359">
          <cell r="A359" t="str">
            <v>NCB506</v>
          </cell>
          <cell r="B359" t="str">
            <v>7.57%SBI BASEL III TIER 2 UNSECURED BONDS (CALL OPTION 23.09.2032)</v>
          </cell>
          <cell r="C359" t="str">
            <v>INE062A08322</v>
          </cell>
          <cell r="D359" t="str">
            <v>INE062A08322</v>
          </cell>
          <cell r="E359" t="b">
            <v>1</v>
          </cell>
          <cell r="F359" t="str">
            <v>NCB506</v>
          </cell>
          <cell r="M359" t="str">
            <v>AAA</v>
          </cell>
          <cell r="N359" t="str">
            <v>[ICRA]AAA</v>
          </cell>
        </row>
        <row r="360">
          <cell r="A360" t="str">
            <v>NCB507</v>
          </cell>
          <cell r="B360" t="str">
            <v>7.85%IREDA SERIES XII B TAXABLE UNSECURED BONDS (MATURITY - 12.10.2032)</v>
          </cell>
          <cell r="C360" t="str">
            <v>INE202E08094</v>
          </cell>
          <cell r="D360" t="str">
            <v>INE202E08094</v>
          </cell>
          <cell r="E360" t="b">
            <v>1</v>
          </cell>
          <cell r="F360" t="str">
            <v>NCB507</v>
          </cell>
          <cell r="M360" t="str">
            <v>AAA</v>
          </cell>
          <cell r="N360" t="str">
            <v>[ICRA]AAA</v>
          </cell>
        </row>
        <row r="361">
          <cell r="A361" t="str">
            <v>NCB508</v>
          </cell>
          <cell r="B361" t="str">
            <v>7.69% IRFC SERIES 164 UNSECURED BONDS (MATURITY - 11.10.2032)</v>
          </cell>
          <cell r="C361" t="str">
            <v>INE053F08197</v>
          </cell>
          <cell r="D361" t="str">
            <v>INE053F08197</v>
          </cell>
          <cell r="E361" t="b">
            <v>1</v>
          </cell>
          <cell r="F361" t="str">
            <v>NCB508</v>
          </cell>
          <cell r="M361" t="str">
            <v>AAA</v>
          </cell>
          <cell r="N361" t="str">
            <v>CRISIL AAA</v>
          </cell>
        </row>
        <row r="362">
          <cell r="A362" t="str">
            <v>NCB509</v>
          </cell>
          <cell r="B362" t="str">
            <v>7.75%SIDBI SERIES VI UNSECURED BONDS (MATURITY - 27.10.2025)</v>
          </cell>
          <cell r="C362" t="str">
            <v>INE556F08KD0</v>
          </cell>
          <cell r="D362" t="str">
            <v>INE556F08KD0</v>
          </cell>
          <cell r="E362" t="b">
            <v>1</v>
          </cell>
          <cell r="F362" t="str">
            <v>NCB509</v>
          </cell>
          <cell r="M362" t="str">
            <v>AAA</v>
          </cell>
          <cell r="N362" t="str">
            <v>[ICRA]AAA</v>
          </cell>
        </row>
        <row r="363">
          <cell r="A363" t="str">
            <v>NCB510</v>
          </cell>
          <cell r="B363" t="str">
            <v>7.47%SIDBI SERIES VII UNSECURED BONDS (MATURITY - 25.11.2025)</v>
          </cell>
          <cell r="C363" t="str">
            <v>INE556F08KE8</v>
          </cell>
          <cell r="D363" t="str">
            <v>INE556F08KE8</v>
          </cell>
          <cell r="E363" t="b">
            <v>1</v>
          </cell>
          <cell r="F363" t="str">
            <v>NCB510</v>
          </cell>
          <cell r="M363" t="str">
            <v>AAA</v>
          </cell>
          <cell r="N363" t="str">
            <v>[ICRA]AAA</v>
          </cell>
        </row>
        <row r="364">
          <cell r="A364" t="str">
            <v>NCB511</v>
          </cell>
          <cell r="B364" t="str">
            <v>7.65% REC LTD SERIES 215 UNSECURED BONDS (MATURITY - 30.11.2037)</v>
          </cell>
          <cell r="C364" t="str">
            <v>INE020B08DZ4</v>
          </cell>
          <cell r="D364" t="str">
            <v>INE020B08DZ4</v>
          </cell>
          <cell r="E364" t="b">
            <v>1</v>
          </cell>
          <cell r="F364" t="str">
            <v>NCB511</v>
          </cell>
          <cell r="M364" t="str">
            <v>AAA</v>
          </cell>
          <cell r="N364" t="str">
            <v>CRISIL AAA</v>
          </cell>
        </row>
        <row r="365">
          <cell r="A365" t="str">
            <v>NCB512</v>
          </cell>
          <cell r="B365" t="str">
            <v>7.64%IRFC SERIES 165 UNSECURED BONDS (MATURITY - 28.11.2037)</v>
          </cell>
          <cell r="C365" t="str">
            <v>INE053F08205</v>
          </cell>
          <cell r="D365" t="str">
            <v>INE053F08205</v>
          </cell>
          <cell r="E365" t="b">
            <v>1</v>
          </cell>
          <cell r="F365" t="str">
            <v>NCB512</v>
          </cell>
          <cell r="M365" t="str">
            <v>AAA</v>
          </cell>
          <cell r="N365" t="str">
            <v>CRISIL AAA</v>
          </cell>
        </row>
        <row r="366">
          <cell r="A366" t="str">
            <v>NCB513</v>
          </cell>
          <cell r="B366" t="str">
            <v>7.63% KOTAK MAHINDRA BANK LTD UNSECURED INFRA BONDS (MATURITY - 01.12.2029)</v>
          </cell>
          <cell r="C366" t="str">
            <v>INE237A08957</v>
          </cell>
          <cell r="D366" t="str">
            <v>INE237A08957</v>
          </cell>
          <cell r="E366" t="b">
            <v>1</v>
          </cell>
          <cell r="F366" t="str">
            <v>NCB513</v>
          </cell>
          <cell r="M366" t="str">
            <v>AAA</v>
          </cell>
          <cell r="N366" t="str">
            <v>CRISIL AAA</v>
          </cell>
        </row>
        <row r="367">
          <cell r="A367" t="str">
            <v>NCB514</v>
          </cell>
          <cell r="B367" t="str">
            <v>7.54%SIDBI SERIES VIII UNSECURED BONDS (MATURITY - 12.01.2026)</v>
          </cell>
          <cell r="C367" t="str">
            <v>INE556F08KF5</v>
          </cell>
          <cell r="D367" t="str">
            <v>INE556F08KF5</v>
          </cell>
          <cell r="E367" t="b">
            <v>1</v>
          </cell>
          <cell r="F367" t="str">
            <v>NCB514</v>
          </cell>
          <cell r="M367" t="str">
            <v>AAA</v>
          </cell>
          <cell r="N367" t="str">
            <v>[ICRA]AAA</v>
          </cell>
        </row>
        <row r="368">
          <cell r="A368" t="str">
            <v>NCB515</v>
          </cell>
          <cell r="B368" t="str">
            <v>7.55%REC SERIES 216-A UNSECURED BONDS (MATURITY - 31.03.2028)</v>
          </cell>
          <cell r="C368" t="str">
            <v>INE020B08EA5</v>
          </cell>
          <cell r="D368" t="str">
            <v>INE020B08EA5</v>
          </cell>
          <cell r="E368" t="b">
            <v>1</v>
          </cell>
          <cell r="F368" t="str">
            <v>NCB515</v>
          </cell>
          <cell r="M368" t="str">
            <v>AAA</v>
          </cell>
          <cell r="N368" t="str">
            <v>CRISIL AAA</v>
          </cell>
        </row>
        <row r="369">
          <cell r="A369" t="str">
            <v>NCB516</v>
          </cell>
          <cell r="B369" t="str">
            <v>7.67% REC SERIES 216-B UNSECURED BONDS (MATURITY - 30.11.2037)</v>
          </cell>
          <cell r="C369" t="str">
            <v>INE020B08EB3</v>
          </cell>
          <cell r="D369" t="str">
            <v>INE020B08EB3</v>
          </cell>
          <cell r="E369" t="b">
            <v>1</v>
          </cell>
          <cell r="F369" t="str">
            <v>NCB516</v>
          </cell>
          <cell r="M369" t="str">
            <v>AAA</v>
          </cell>
          <cell r="N369" t="str">
            <v>CRISIL AAA</v>
          </cell>
        </row>
        <row r="370">
          <cell r="A370" t="str">
            <v>NCB517</v>
          </cell>
          <cell r="B370" t="str">
            <v>7.51% SBI SERIES LTB1 UNSECURED BONDS (MATURITY - 06.12.2032)</v>
          </cell>
          <cell r="C370" t="str">
            <v>INE062A08330</v>
          </cell>
          <cell r="D370" t="str">
            <v>INE062A08330</v>
          </cell>
          <cell r="E370" t="b">
            <v>1</v>
          </cell>
          <cell r="F370" t="str">
            <v>NCB517</v>
          </cell>
          <cell r="M370" t="str">
            <v>AAA</v>
          </cell>
          <cell r="N370" t="str">
            <v>[ICRA]AAA</v>
          </cell>
        </row>
        <row r="371">
          <cell r="A371" t="str">
            <v>NCB518</v>
          </cell>
          <cell r="B371" t="str">
            <v>7.79%IREDA SERIES XII-C UNSECURED BONDS (MATURITY - 07.12.2032)</v>
          </cell>
          <cell r="C371" t="str">
            <v>INE202E08102</v>
          </cell>
          <cell r="D371" t="str">
            <v>INE202E08102</v>
          </cell>
          <cell r="E371" t="b">
            <v>1</v>
          </cell>
          <cell r="F371" t="str">
            <v>NCB518</v>
          </cell>
          <cell r="M371" t="str">
            <v>AAA</v>
          </cell>
          <cell r="N371" t="str">
            <v>[ICRA]AAA</v>
          </cell>
        </row>
        <row r="372">
          <cell r="A372" t="str">
            <v>NCB519</v>
          </cell>
          <cell r="B372" t="str">
            <v>BHARAT BOND ETF APRIL 2033 (MATURITY - 18.04.2033)</v>
          </cell>
          <cell r="C372" t="str">
            <v>INF754K01QX0</v>
          </cell>
          <cell r="D372" t="str">
            <v>INF754K01QX0</v>
          </cell>
          <cell r="E372" t="b">
            <v>1</v>
          </cell>
          <cell r="F372" t="str">
            <v>NCB519</v>
          </cell>
          <cell r="M372" t="str">
            <v>AAA</v>
          </cell>
          <cell r="N372" t="str">
            <v>CRISIL AAA</v>
          </cell>
        </row>
        <row r="373">
          <cell r="A373" t="str">
            <v>NCB520</v>
          </cell>
          <cell r="B373" t="str">
            <v>7.50%NABARD SERIES 23F UNSECURED BONDS (MATURITY - 17.12.2025)</v>
          </cell>
          <cell r="C373" t="str">
            <v>INE261F08DT8</v>
          </cell>
          <cell r="D373" t="str">
            <v>INE261F08DT8</v>
          </cell>
          <cell r="E373" t="b">
            <v>1</v>
          </cell>
          <cell r="F373" t="str">
            <v>NCB520</v>
          </cell>
          <cell r="M373" t="str">
            <v>AAA</v>
          </cell>
          <cell r="N373" t="str">
            <v>CRISIL AAA</v>
          </cell>
        </row>
        <row r="374">
          <cell r="A374" t="str">
            <v>NCB521</v>
          </cell>
          <cell r="B374" t="str">
            <v>7.63%ICICI BANK LTD SERIES DDE22LB UNSEC BONDS (MATURITY - 12.12.2029)</v>
          </cell>
          <cell r="C374" t="str">
            <v>INE090A08UJ7</v>
          </cell>
          <cell r="D374" t="str">
            <v>INE090A08UJ7</v>
          </cell>
          <cell r="E374" t="b">
            <v>1</v>
          </cell>
          <cell r="F374" t="str">
            <v>NCB521</v>
          </cell>
          <cell r="M374" t="str">
            <v>AAA</v>
          </cell>
          <cell r="N374" t="str">
            <v>CRISIL AAA</v>
          </cell>
        </row>
        <row r="375">
          <cell r="A375" t="str">
            <v>NCB522</v>
          </cell>
          <cell r="B375" t="str">
            <v>7.88% AXIS BANK LTD SERIES 30 TIER 2 BONDS (MATURITY - 13.12.2032)</v>
          </cell>
          <cell r="C375" t="str">
            <v>INE238A08484</v>
          </cell>
          <cell r="D375" t="str">
            <v>INE238A08484</v>
          </cell>
          <cell r="E375" t="b">
            <v>1</v>
          </cell>
          <cell r="F375" t="str">
            <v>NCB522</v>
          </cell>
          <cell r="M375" t="str">
            <v>AAA</v>
          </cell>
          <cell r="N375" t="str">
            <v>[ICRA]AAA</v>
          </cell>
        </row>
        <row r="376">
          <cell r="A376" t="str">
            <v>NCB523</v>
          </cell>
          <cell r="B376" t="str">
            <v>7.72% PFC LTD SERIES BS221A UNSECURED BONDS (MATURITY - 19.12.2037)</v>
          </cell>
          <cell r="C376" t="str">
            <v>INE134E08LY3</v>
          </cell>
          <cell r="D376" t="str">
            <v>INE134E08LY3</v>
          </cell>
          <cell r="E376" t="b">
            <v>1</v>
          </cell>
          <cell r="F376" t="str">
            <v>NCB523</v>
          </cell>
          <cell r="M376" t="str">
            <v>AAA</v>
          </cell>
          <cell r="N376" t="str">
            <v>CRISIL AAA</v>
          </cell>
        </row>
        <row r="377">
          <cell r="A377" t="str">
            <v>NCB524</v>
          </cell>
          <cell r="B377" t="str">
            <v>7.59% PFC LTD SERIES BS221B UNSECURED BONDS (MATURITY - 17.01.2028)</v>
          </cell>
          <cell r="C377" t="str">
            <v>INE134E08LX5</v>
          </cell>
          <cell r="D377" t="str">
            <v>INE134E08LX5</v>
          </cell>
          <cell r="E377" t="b">
            <v>1</v>
          </cell>
          <cell r="F377" t="str">
            <v>NCB524</v>
          </cell>
          <cell r="M377" t="str">
            <v>AAA</v>
          </cell>
          <cell r="N377" t="str">
            <v>CRISIL AAA</v>
          </cell>
        </row>
        <row r="378">
          <cell r="A378" t="str">
            <v>NCB525</v>
          </cell>
          <cell r="B378" t="str">
            <v>7.55%NUCLEAR POWER CORPORATION LTD UNSEC BONDS(MATURITY-23.12.2032)</v>
          </cell>
          <cell r="C378" t="str">
            <v>INE206D08493</v>
          </cell>
          <cell r="D378" t="str">
            <v>INE206D08493</v>
          </cell>
          <cell r="E378" t="b">
            <v>1</v>
          </cell>
          <cell r="F378" t="str">
            <v>NCB525</v>
          </cell>
          <cell r="M378" t="str">
            <v>AAA</v>
          </cell>
          <cell r="N378" t="str">
            <v>[ICRA]AAA</v>
          </cell>
        </row>
        <row r="379">
          <cell r="A379" t="str">
            <v>NCB526</v>
          </cell>
          <cell r="B379" t="str">
            <v>7.58%POWER FINANCE CORPORATION LTD UNSEC BONDS(MATURITY-15.01.2026)</v>
          </cell>
          <cell r="C379" t="str">
            <v>INE134E08LZ0</v>
          </cell>
          <cell r="D379" t="str">
            <v>INE134E08LZ0</v>
          </cell>
          <cell r="E379" t="b">
            <v>1</v>
          </cell>
          <cell r="F379" t="str">
            <v>NCB526</v>
          </cell>
          <cell r="M379" t="str">
            <v>AAA</v>
          </cell>
          <cell r="N379" t="str">
            <v>CRISIL AAA</v>
          </cell>
        </row>
        <row r="380">
          <cell r="A380" t="str">
            <v>NCB527</v>
          </cell>
          <cell r="B380" t="str">
            <v>7.65%IRFC SERIES 167 UNSECURED BONDS (MATURITY - 30.12.2032)</v>
          </cell>
          <cell r="C380" t="str">
            <v>INE053F08221</v>
          </cell>
          <cell r="D380" t="str">
            <v>INE053F08221</v>
          </cell>
          <cell r="E380" t="b">
            <v>1</v>
          </cell>
          <cell r="F380" t="str">
            <v>NCB527</v>
          </cell>
          <cell r="M380" t="str">
            <v>AAA</v>
          </cell>
          <cell r="N380" t="str">
            <v>CRISIL AAA</v>
          </cell>
        </row>
        <row r="381">
          <cell r="A381" t="str">
            <v>NCB528</v>
          </cell>
          <cell r="B381" t="str">
            <v>7.69% REC UNSECURED BONDS SERIES 218B (MATURITY 31.01.2033)</v>
          </cell>
          <cell r="C381" t="str">
            <v>INE020B08EE7</v>
          </cell>
          <cell r="D381" t="str">
            <v>INE020B08EE7</v>
          </cell>
          <cell r="E381" t="b">
            <v>1</v>
          </cell>
          <cell r="F381" t="str">
            <v>NCB528</v>
          </cell>
          <cell r="M381" t="str">
            <v>AAA</v>
          </cell>
          <cell r="N381" t="str">
            <v>CRISIL AAA</v>
          </cell>
        </row>
        <row r="382">
          <cell r="A382" t="str">
            <v>NCB529</v>
          </cell>
          <cell r="B382" t="str">
            <v>7.62% NABARD UNSECURED BONDS SERIES 23I (MATURITY 31.01.2028)</v>
          </cell>
          <cell r="C382" t="str">
            <v>INE261F08DV4</v>
          </cell>
          <cell r="D382" t="str">
            <v>INE261F08DV4</v>
          </cell>
          <cell r="E382" t="b">
            <v>1</v>
          </cell>
          <cell r="F382" t="str">
            <v>NCB529</v>
          </cell>
          <cell r="M382" t="str">
            <v>AAA</v>
          </cell>
          <cell r="N382" t="str">
            <v>CRISIL AAA</v>
          </cell>
        </row>
        <row r="383">
          <cell r="A383" t="str">
            <v>NCB530</v>
          </cell>
          <cell r="B383" t="str">
            <v>7.65% IRFC UNSECURED BONDS SERIES 168B (MATURITY 18.04.2033)</v>
          </cell>
          <cell r="C383" t="str">
            <v>INE053F08247</v>
          </cell>
          <cell r="D383" t="str">
            <v>INE053F08247</v>
          </cell>
          <cell r="E383" t="b">
            <v>1</v>
          </cell>
          <cell r="F383" t="str">
            <v>NCB530</v>
          </cell>
          <cell r="M383" t="str">
            <v>AAA</v>
          </cell>
          <cell r="N383" t="str">
            <v>CRISIL AAA</v>
          </cell>
        </row>
        <row r="384">
          <cell r="A384" t="str">
            <v>NCB531</v>
          </cell>
          <cell r="B384" t="str">
            <v>7.59% SIDBI UNSECURED BONDS SERIES IX (MATURITY 10.02.2026)</v>
          </cell>
          <cell r="C384" t="str">
            <v>INE556F08KG3</v>
          </cell>
          <cell r="D384" t="str">
            <v>INE556F08KG3</v>
          </cell>
          <cell r="E384" t="b">
            <v>1</v>
          </cell>
          <cell r="F384" t="str">
            <v>NCB531</v>
          </cell>
          <cell r="M384" t="str">
            <v>AAA</v>
          </cell>
          <cell r="N384" t="str">
            <v>CRISIL AAA</v>
          </cell>
        </row>
        <row r="385">
          <cell r="A385" t="str">
            <v>NCB532</v>
          </cell>
          <cell r="B385" t="str">
            <v>7.70% SBI LONG TERM INFRA BONDS (MATURITY 19.01.2038)</v>
          </cell>
          <cell r="C385" t="str">
            <v>INE062A08348</v>
          </cell>
          <cell r="D385" t="str">
            <v>INE062A08348</v>
          </cell>
          <cell r="E385" t="b">
            <v>1</v>
          </cell>
          <cell r="F385" t="str">
            <v>NCB532</v>
          </cell>
          <cell r="M385" t="str">
            <v>AAA</v>
          </cell>
          <cell r="N385" t="str">
            <v>[ICRA]AAA</v>
          </cell>
        </row>
        <row r="386">
          <cell r="A386" t="str">
            <v>NCB533</v>
          </cell>
          <cell r="B386" t="str">
            <v>7.94% IREDA SERIES XIID UNSECURED BONDS (MATURITY - 27.01.2033)</v>
          </cell>
          <cell r="C386" t="str">
            <v>INE202E08110</v>
          </cell>
          <cell r="D386" t="str">
            <v>INE202E08110</v>
          </cell>
          <cell r="E386" t="b">
            <v>1</v>
          </cell>
          <cell r="F386" t="str">
            <v>NCB533</v>
          </cell>
          <cell r="M386" t="str">
            <v>AAA</v>
          </cell>
          <cell r="N386" t="str">
            <v>[ICRA]AAA</v>
          </cell>
        </row>
        <row r="387">
          <cell r="A387" t="str">
            <v>NCB534</v>
          </cell>
          <cell r="B387" t="str">
            <v>7.60%REC LIMITED SERIES 219 UNSECURED BONDS (MATURITY - 28.02.2026)</v>
          </cell>
          <cell r="C387" t="str">
            <v>INE020B08EF4</v>
          </cell>
          <cell r="D387" t="str">
            <v>INE020B08EF4</v>
          </cell>
          <cell r="E387" t="b">
            <v>1</v>
          </cell>
          <cell r="F387" t="str">
            <v>NCB534</v>
          </cell>
          <cell r="M387" t="str">
            <v>AAA</v>
          </cell>
          <cell r="N387" t="str">
            <v>CRISIL AAA</v>
          </cell>
        </row>
        <row r="388">
          <cell r="A388" t="str">
            <v>NCB535</v>
          </cell>
          <cell r="B388" t="str">
            <v>7.58%NABARD SERIES 23H UNSECURED BONDS (MATURITY - 31.07.2026)</v>
          </cell>
          <cell r="C388" t="str">
            <v>INE261F08DX0</v>
          </cell>
          <cell r="D388" t="str">
            <v>INE261F08DX0</v>
          </cell>
          <cell r="E388" t="b">
            <v>1</v>
          </cell>
          <cell r="F388" t="str">
            <v>NCB535</v>
          </cell>
          <cell r="M388" t="str">
            <v>AAA</v>
          </cell>
          <cell r="N388" t="str">
            <v>CRISIL AAA</v>
          </cell>
        </row>
        <row r="389">
          <cell r="A389" t="str">
            <v>NCB536</v>
          </cell>
          <cell r="B389" t="str">
            <v>7.70% NABARD SERIES LTIF 7B UNSECURED BONDS (MATURITY - 17.02.2038)</v>
          </cell>
          <cell r="C389" t="str">
            <v>INE261F08DY8</v>
          </cell>
          <cell r="D389" t="str">
            <v>INE261F08DY8</v>
          </cell>
          <cell r="E389" t="b">
            <v>1</v>
          </cell>
          <cell r="F389" t="str">
            <v>NCB536</v>
          </cell>
          <cell r="M389" t="str">
            <v>AAA</v>
          </cell>
          <cell r="N389" t="str">
            <v>CRISIL AAA</v>
          </cell>
        </row>
        <row r="390">
          <cell r="A390" t="str">
            <v>NCB537</v>
          </cell>
          <cell r="B390" t="str">
            <v>7.40%PGCIL SERIES LXX UNSECURED BONDS (MATURITY - FINAL 17.02.2033)</v>
          </cell>
          <cell r="C390" t="str">
            <v>INE752E08676</v>
          </cell>
          <cell r="D390" t="str">
            <v>INE752E08676</v>
          </cell>
          <cell r="E390" t="b">
            <v>1</v>
          </cell>
          <cell r="F390" t="str">
            <v>NCB537</v>
          </cell>
          <cell r="M390" t="str">
            <v>AAA</v>
          </cell>
          <cell r="N390" t="str">
            <v>CRISIL AAA</v>
          </cell>
        </row>
        <row r="391">
          <cell r="A391" t="str">
            <v>NCB538</v>
          </cell>
          <cell r="B391" t="str">
            <v>7.59% NHPCL SERIES AD UNSECURED BONDS STRPPS (MATURITY - 20.02.2027)</v>
          </cell>
          <cell r="C391" t="str">
            <v>INE848E08250</v>
          </cell>
          <cell r="D391" t="str">
            <v>INE848E08250</v>
          </cell>
          <cell r="E391" t="b">
            <v>1</v>
          </cell>
          <cell r="F391" t="str">
            <v>NCB538</v>
          </cell>
          <cell r="M391" t="str">
            <v>AAA</v>
          </cell>
          <cell r="N391" t="str">
            <v>IND AAA</v>
          </cell>
        </row>
        <row r="392">
          <cell r="A392" t="str">
            <v>NCB539</v>
          </cell>
          <cell r="B392" t="str">
            <v>7.59% NHPCL SERIES AD UNSECURED BONDS STRPPS (MATURITY - 20.02.2028)</v>
          </cell>
          <cell r="C392" t="str">
            <v>INE848E08243</v>
          </cell>
          <cell r="D392" t="str">
            <v>INE848E08243</v>
          </cell>
          <cell r="E392" t="b">
            <v>1</v>
          </cell>
          <cell r="F392" t="str">
            <v>NCB539</v>
          </cell>
          <cell r="M392" t="str">
            <v>AAA</v>
          </cell>
          <cell r="N392" t="str">
            <v>IND AAA</v>
          </cell>
        </row>
        <row r="393">
          <cell r="A393" t="str">
            <v>NCB540</v>
          </cell>
          <cell r="B393" t="str">
            <v>7.59% NHPCL SERIES AD UNSECURED BONDS STRPPS (MATURITY - 20.02.2029)</v>
          </cell>
          <cell r="C393" t="str">
            <v>INE848E08235</v>
          </cell>
          <cell r="D393" t="str">
            <v>INE848E08235</v>
          </cell>
          <cell r="E393" t="b">
            <v>1</v>
          </cell>
          <cell r="F393" t="str">
            <v>NCB540</v>
          </cell>
          <cell r="M393" t="str">
            <v>AAA</v>
          </cell>
          <cell r="N393" t="str">
            <v>IND AAA</v>
          </cell>
        </row>
        <row r="394">
          <cell r="A394" t="str">
            <v>NCB541</v>
          </cell>
          <cell r="B394" t="str">
            <v>7.59% NHPCL SERIES AD UNSECURED BONDS STRPPS (MATURITY - 20.02.2030)</v>
          </cell>
          <cell r="C394" t="str">
            <v>INE848E08227</v>
          </cell>
          <cell r="D394" t="str">
            <v>INE848E08227</v>
          </cell>
          <cell r="E394" t="b">
            <v>1</v>
          </cell>
          <cell r="F394" t="str">
            <v>NCB541</v>
          </cell>
          <cell r="M394" t="str">
            <v>AAA</v>
          </cell>
          <cell r="N394" t="str">
            <v>IND AAA</v>
          </cell>
        </row>
        <row r="395">
          <cell r="A395" t="str">
            <v>NCB542</v>
          </cell>
          <cell r="B395" t="str">
            <v>7.59% NHPCL SERIES AD UNSECURED BONDS STRPPS (MATURITY - 20.02.2031)</v>
          </cell>
          <cell r="C395" t="str">
            <v>INE848E08219</v>
          </cell>
          <cell r="D395" t="str">
            <v>INE848E08219</v>
          </cell>
          <cell r="E395" t="b">
            <v>1</v>
          </cell>
          <cell r="F395" t="str">
            <v>NCB542</v>
          </cell>
          <cell r="M395" t="str">
            <v>AAA</v>
          </cell>
          <cell r="N395" t="str">
            <v>IND AAA</v>
          </cell>
        </row>
        <row r="396">
          <cell r="A396" t="str">
            <v>NCB543</v>
          </cell>
          <cell r="B396" t="str">
            <v>7.59% NHPCL SERIES AD UNSECURED BONDS STRPPS (MATURITY - 20.02.2032)</v>
          </cell>
          <cell r="C396" t="str">
            <v>INE848E08201</v>
          </cell>
          <cell r="D396" t="str">
            <v>INE848E08201</v>
          </cell>
          <cell r="E396" t="b">
            <v>1</v>
          </cell>
          <cell r="F396" t="str">
            <v>NCB543</v>
          </cell>
          <cell r="M396" t="str">
            <v>AAA</v>
          </cell>
          <cell r="N396" t="str">
            <v>IND AAA</v>
          </cell>
        </row>
        <row r="397">
          <cell r="A397" t="str">
            <v>NCB544</v>
          </cell>
          <cell r="B397" t="str">
            <v>7.59% NHPCL SERIES AD UNSECURED BONDS STRPPS (MATURITY - 20.02.2033)</v>
          </cell>
          <cell r="C397" t="str">
            <v>INE848E08193</v>
          </cell>
          <cell r="D397" t="str">
            <v>INE848E08193</v>
          </cell>
          <cell r="E397" t="b">
            <v>1</v>
          </cell>
          <cell r="F397" t="str">
            <v>NCB544</v>
          </cell>
          <cell r="M397" t="str">
            <v>AAA</v>
          </cell>
          <cell r="N397" t="str">
            <v>IND AAA</v>
          </cell>
        </row>
        <row r="398">
          <cell r="A398" t="str">
            <v>NCB545</v>
          </cell>
          <cell r="B398" t="str">
            <v>7.59% NHPCL SERIES AD UNSECURED BONDS STRPPS (MATURITY - 20.02.2034)</v>
          </cell>
          <cell r="C398" t="str">
            <v>INE848E08185</v>
          </cell>
          <cell r="D398" t="str">
            <v>INE848E08185</v>
          </cell>
          <cell r="E398" t="b">
            <v>1</v>
          </cell>
          <cell r="F398" t="str">
            <v>NCB545</v>
          </cell>
          <cell r="M398" t="str">
            <v>AAA</v>
          </cell>
          <cell r="N398" t="str">
            <v>IND AAA</v>
          </cell>
        </row>
        <row r="399">
          <cell r="A399" t="str">
            <v>NCB546</v>
          </cell>
          <cell r="B399" t="str">
            <v>7.59% NHPCL SERIES AD UNSECURED BONDS STRPPS (MATURITY - 20.02.2035)</v>
          </cell>
          <cell r="C399" t="str">
            <v>INE848E08177</v>
          </cell>
          <cell r="D399" t="str">
            <v>INE848E08177</v>
          </cell>
          <cell r="E399" t="b">
            <v>1</v>
          </cell>
          <cell r="F399" t="str">
            <v>NCB546</v>
          </cell>
          <cell r="M399" t="str">
            <v>AAA</v>
          </cell>
          <cell r="N399" t="str">
            <v>IND AAA</v>
          </cell>
        </row>
        <row r="400">
          <cell r="A400" t="str">
            <v>NCB547</v>
          </cell>
          <cell r="B400" t="str">
            <v>7.59% NHPCL SERIES AD UNSECURED BONDS STRPPS (MATURITY - 20.02.2036)</v>
          </cell>
          <cell r="C400" t="str">
            <v>INE848E08169</v>
          </cell>
          <cell r="D400" t="str">
            <v>INE848E08169</v>
          </cell>
          <cell r="E400" t="b">
            <v>1</v>
          </cell>
          <cell r="F400" t="str">
            <v>NCB547</v>
          </cell>
          <cell r="M400" t="str">
            <v>AAA</v>
          </cell>
          <cell r="N400" t="str">
            <v>IND AAA</v>
          </cell>
        </row>
        <row r="401">
          <cell r="A401" t="str">
            <v>NCB548</v>
          </cell>
          <cell r="B401" t="str">
            <v>7.59% NHPCL SERIES AD UNSECURED BONDS STRPPS (MATURITY - 20.02.2037)</v>
          </cell>
          <cell r="C401" t="str">
            <v>INE848E08151</v>
          </cell>
          <cell r="D401" t="str">
            <v>INE848E08151</v>
          </cell>
          <cell r="E401" t="b">
            <v>1</v>
          </cell>
          <cell r="F401" t="str">
            <v>NCB548</v>
          </cell>
          <cell r="M401" t="str">
            <v>AAA</v>
          </cell>
          <cell r="N401" t="str">
            <v>IND AAA</v>
          </cell>
        </row>
        <row r="402">
          <cell r="A402" t="str">
            <v>NCB549</v>
          </cell>
          <cell r="B402" t="str">
            <v>7.59% NHPCL SERIES AD UNSECURED BONDS STRPPS (MATURITY - 20.02.2038)</v>
          </cell>
          <cell r="C402" t="str">
            <v>INE848E08144</v>
          </cell>
          <cell r="D402" t="str">
            <v>INE848E08144</v>
          </cell>
          <cell r="E402" t="b">
            <v>1</v>
          </cell>
          <cell r="F402" t="str">
            <v>NCB549</v>
          </cell>
          <cell r="M402" t="str">
            <v>AAA</v>
          </cell>
          <cell r="N402" t="str">
            <v>IND AAA</v>
          </cell>
        </row>
        <row r="403">
          <cell r="A403" t="str">
            <v>NCB550</v>
          </cell>
          <cell r="B403" t="str">
            <v>8.20% SBI SERIES 2022-II PERPETUAL BONDS (CALL OPTION - 21.02.2033)</v>
          </cell>
          <cell r="C403" t="str">
            <v>INE062A08355</v>
          </cell>
          <cell r="D403" t="str">
            <v>INE062A08355</v>
          </cell>
          <cell r="E403" t="b">
            <v>1</v>
          </cell>
          <cell r="F403" t="str">
            <v>NCB550</v>
          </cell>
          <cell r="M403" t="str">
            <v>AA+</v>
          </cell>
          <cell r="N403" t="str">
            <v>CRISIL AA+</v>
          </cell>
        </row>
        <row r="404">
          <cell r="A404" t="str">
            <v>NCB551</v>
          </cell>
          <cell r="B404" t="str">
            <v>7.75% IRFC SERIES 169 UNSECURED BONDS (MATURITY - 15.04.2033)</v>
          </cell>
          <cell r="C404" t="str">
            <v>INE053F08270</v>
          </cell>
          <cell r="D404" t="str">
            <v>INE053F08270</v>
          </cell>
          <cell r="E404" t="b">
            <v>1</v>
          </cell>
          <cell r="F404" t="str">
            <v>NCB551</v>
          </cell>
          <cell r="M404" t="str">
            <v>AAA</v>
          </cell>
          <cell r="N404" t="str">
            <v>CRISIL AAA</v>
          </cell>
        </row>
        <row r="405">
          <cell r="A405" t="str">
            <v>NCB552</v>
          </cell>
          <cell r="B405" t="str">
            <v>7.82%POWER FINANCE CORP.LTD SERIES 224 UNSEC BONDS (MATURITY - 06.03.2038)</v>
          </cell>
          <cell r="C405" t="str">
            <v>INE134E08MB9</v>
          </cell>
          <cell r="D405" t="str">
            <v>INE134E08MB9</v>
          </cell>
          <cell r="E405" t="b">
            <v>1</v>
          </cell>
          <cell r="F405" t="str">
            <v>NCB552</v>
          </cell>
          <cell r="M405" t="str">
            <v>AAA</v>
          </cell>
          <cell r="N405" t="str">
            <v>CRISIL AAA</v>
          </cell>
        </row>
        <row r="406">
          <cell r="A406" t="str">
            <v>NCB553</v>
          </cell>
          <cell r="B406" t="str">
            <v>8.25%SBI BASEL III SERIES III UNSEC AT I BONDS (CALL OPTION - 09.03.2033)</v>
          </cell>
          <cell r="C406" t="str">
            <v>INE062A08363</v>
          </cell>
          <cell r="D406" t="str">
            <v>INE062A08363</v>
          </cell>
          <cell r="E406" t="b">
            <v>1</v>
          </cell>
          <cell r="F406" t="str">
            <v>NCB553</v>
          </cell>
          <cell r="M406" t="str">
            <v>AA+</v>
          </cell>
          <cell r="N406" t="str">
            <v>CRISIL AA+</v>
          </cell>
        </row>
        <row r="407">
          <cell r="A407" t="str">
            <v>NCB554</v>
          </cell>
          <cell r="B407" t="str">
            <v>7.82%PFC SERIES 225B UNSECURED BONDS-STRPPs (MATURITY - 13.03.2030)</v>
          </cell>
          <cell r="C407" t="str">
            <v>INE134E08MF0</v>
          </cell>
          <cell r="D407" t="str">
            <v>INE134E08MF0</v>
          </cell>
          <cell r="E407" t="b">
            <v>1</v>
          </cell>
          <cell r="F407" t="str">
            <v>NCB554</v>
          </cell>
          <cell r="M407" t="str">
            <v>AAA</v>
          </cell>
          <cell r="N407" t="str">
            <v>CRISIL AAA</v>
          </cell>
        </row>
        <row r="408">
          <cell r="A408" t="str">
            <v>NCB555</v>
          </cell>
          <cell r="B408" t="str">
            <v>7.82%PFC SERIES 225B UNSECURED BONDS STRPPs (MATURITY - 13.03.2031)</v>
          </cell>
          <cell r="C408" t="str">
            <v>INE134E08MG8</v>
          </cell>
          <cell r="D408" t="str">
            <v>INE134E08MG8</v>
          </cell>
          <cell r="E408" t="b">
            <v>1</v>
          </cell>
          <cell r="F408" t="str">
            <v>NCB555</v>
          </cell>
          <cell r="M408" t="str">
            <v>AAA</v>
          </cell>
          <cell r="N408" t="str">
            <v>CRISIL AAA</v>
          </cell>
        </row>
        <row r="409">
          <cell r="A409" t="str">
            <v>NCB556</v>
          </cell>
          <cell r="B409" t="str">
            <v>7.82%PFC SERIES 225B UNSECURED BONDS STRPPs (MATURITY - 13.03.2032)</v>
          </cell>
          <cell r="C409" t="str">
            <v>INE134E08ME3</v>
          </cell>
          <cell r="D409" t="str">
            <v>INE134E08ME3</v>
          </cell>
          <cell r="E409" t="b">
            <v>1</v>
          </cell>
          <cell r="F409" t="str">
            <v>NCB556</v>
          </cell>
          <cell r="M409" t="str">
            <v>AAA</v>
          </cell>
          <cell r="N409" t="str">
            <v>CRISIL AAA</v>
          </cell>
        </row>
        <row r="410">
          <cell r="A410" t="str">
            <v>NCB557</v>
          </cell>
          <cell r="B410" t="str">
            <v>7.82%PFC SERIES 225B UNSECURED BONDS STRPPs (MATURITY - 13.03.2033)</v>
          </cell>
          <cell r="C410" t="str">
            <v>INE134E08MD5</v>
          </cell>
          <cell r="D410" t="str">
            <v>INE134E08MD5</v>
          </cell>
          <cell r="E410" t="b">
            <v>1</v>
          </cell>
          <cell r="F410" t="str">
            <v>NCB557</v>
          </cell>
          <cell r="M410" t="str">
            <v>AAA</v>
          </cell>
          <cell r="N410" t="str">
            <v>CRISIL AAA</v>
          </cell>
        </row>
        <row r="411">
          <cell r="A411" t="str">
            <v>NCB558</v>
          </cell>
          <cell r="B411" t="str">
            <v>7.77% RECL SERIES 220A UNSECURED BONDS (MATURITY - 31.03.2028)</v>
          </cell>
          <cell r="C411" t="str">
            <v>INE020B08EH0</v>
          </cell>
          <cell r="D411" t="str">
            <v>INE020B08EH0</v>
          </cell>
          <cell r="E411" t="b">
            <v>1</v>
          </cell>
          <cell r="F411" t="str">
            <v>NCB558</v>
          </cell>
          <cell r="M411" t="str">
            <v>AAA</v>
          </cell>
          <cell r="N411" t="str">
            <v>CRISIL AAA</v>
          </cell>
        </row>
        <row r="412">
          <cell r="A412" t="str">
            <v>NCB559</v>
          </cell>
          <cell r="B412" t="str">
            <v>7.74%IRFC SERIES 170B UNSECURED BONDS (MATURITY - 15.04.2038)</v>
          </cell>
          <cell r="C412" t="str">
            <v>INE053F08296</v>
          </cell>
          <cell r="D412" t="str">
            <v>INE053F08296</v>
          </cell>
          <cell r="E412" t="b">
            <v>1</v>
          </cell>
          <cell r="F412" t="str">
            <v>NCB559</v>
          </cell>
          <cell r="M412" t="str">
            <v>AAA</v>
          </cell>
          <cell r="N412" t="str">
            <v>CRISIL AAA</v>
          </cell>
        </row>
        <row r="413">
          <cell r="A413" t="str">
            <v>NCB560</v>
          </cell>
          <cell r="B413" t="str">
            <v>8.44%INDIAN BANK SERIES IV PERPETUAL BONDS (CALL OPTION - 30.12.2025)</v>
          </cell>
          <cell r="C413" t="str">
            <v>INE562A08073</v>
          </cell>
          <cell r="D413" t="str">
            <v>INE562A08073</v>
          </cell>
          <cell r="E413" t="b">
            <v>1</v>
          </cell>
          <cell r="F413" t="str">
            <v>NCB560</v>
          </cell>
          <cell r="M413" t="str">
            <v>AA+</v>
          </cell>
          <cell r="N413" t="str">
            <v>CRISIL AA+</v>
          </cell>
        </row>
        <row r="414">
          <cell r="A414" t="str">
            <v>NCB561</v>
          </cell>
          <cell r="B414" t="str">
            <v>7.85%KOTAK MAHINDRA BANK LTD UNSEC INFRA BONDS (MATURITY - 20.03.2030)</v>
          </cell>
          <cell r="C414" t="str">
            <v>INE237A08965</v>
          </cell>
          <cell r="D414" t="str">
            <v>INE237A08965</v>
          </cell>
          <cell r="E414" t="b">
            <v>1</v>
          </cell>
          <cell r="F414" t="str">
            <v>NCB561</v>
          </cell>
          <cell r="M414" t="str">
            <v>AAA</v>
          </cell>
          <cell r="N414" t="str">
            <v>CRISIL AAA</v>
          </cell>
        </row>
        <row r="415">
          <cell r="A415" t="str">
            <v>NCB562</v>
          </cell>
          <cell r="B415" t="str">
            <v>7.70%NUCLEAR POWER FINANCE CORP LTD UNSEC BONDS(MATURITY-20.03.2038)</v>
          </cell>
          <cell r="C415" t="str">
            <v>INE206D08501</v>
          </cell>
          <cell r="D415" t="str">
            <v>INE206D08501</v>
          </cell>
          <cell r="E415" t="b">
            <v>1</v>
          </cell>
          <cell r="F415" t="str">
            <v>NCB562</v>
          </cell>
          <cell r="M415" t="str">
            <v>AAA</v>
          </cell>
          <cell r="N415" t="str">
            <v>[ICRA]AAA</v>
          </cell>
        </row>
        <row r="416">
          <cell r="A416" t="str">
            <v>NCB563</v>
          </cell>
          <cell r="B416" t="str">
            <v>7.52%POWERGRID CORPORATION OF INDIA LTD UNSEC BONDS(MATURITY-23.03.2033)</v>
          </cell>
          <cell r="C416" t="str">
            <v>INE752E08684</v>
          </cell>
          <cell r="D416" t="str">
            <v>INE752E08684</v>
          </cell>
          <cell r="E416" t="b">
            <v>1</v>
          </cell>
          <cell r="F416" t="str">
            <v>NCB563</v>
          </cell>
          <cell r="M416" t="str">
            <v>AAA</v>
          </cell>
          <cell r="N416" t="str">
            <v>CRISIL AAA</v>
          </cell>
        </row>
        <row r="417">
          <cell r="A417" t="str">
            <v>NCB564</v>
          </cell>
          <cell r="B417" t="str">
            <v>7.56%POWERGRID CORPORATION OF INDIA LTD UNSEC BONDS (MATURITY-31.03.2033)</v>
          </cell>
          <cell r="C417" t="str">
            <v>INE752E08692</v>
          </cell>
          <cell r="D417" t="str">
            <v>INE752E08692</v>
          </cell>
          <cell r="E417" t="b">
            <v>1</v>
          </cell>
          <cell r="F417" t="str">
            <v>NCB564</v>
          </cell>
          <cell r="M417" t="str">
            <v>AAA</v>
          </cell>
          <cell r="N417" t="str">
            <v>CRISIL AAA</v>
          </cell>
        </row>
        <row r="418">
          <cell r="A418" t="str">
            <v>NCB565</v>
          </cell>
          <cell r="B418" t="str">
            <v>7.51% REC UNSECURED BONDS (MATURITY 31.07.2026)</v>
          </cell>
          <cell r="C418" t="str">
            <v>INE020B08EI8</v>
          </cell>
          <cell r="D418" t="str">
            <v>INE020B08EI8</v>
          </cell>
          <cell r="E418" t="b">
            <v>1</v>
          </cell>
          <cell r="F418" t="str">
            <v>NCB565</v>
          </cell>
          <cell r="M418" t="str">
            <v>AAA</v>
          </cell>
          <cell r="N418" t="str">
            <v>CRISIL AAA</v>
          </cell>
        </row>
        <row r="419">
          <cell r="A419" t="str">
            <v>NCB566</v>
          </cell>
          <cell r="B419" t="str">
            <v>7.55%PFC SERIES 228A UNSECURED BONDS (MATURITY - 15.07.2026)</v>
          </cell>
          <cell r="C419" t="str">
            <v>INE134E08ML8</v>
          </cell>
          <cell r="D419" t="str">
            <v>INE134E08ML8</v>
          </cell>
          <cell r="E419" t="b">
            <v>1</v>
          </cell>
          <cell r="F419" t="str">
            <v>NCB566</v>
          </cell>
          <cell r="M419" t="str">
            <v>AAA</v>
          </cell>
          <cell r="N419" t="str">
            <v>CRISIL AAA</v>
          </cell>
        </row>
        <row r="420">
          <cell r="A420" t="str">
            <v>NCB567</v>
          </cell>
          <cell r="B420" t="str">
            <v>7.62%PFC SERIES 228B UNSECURED BONDS (MATURITY - 15.07.2033)</v>
          </cell>
          <cell r="C420" t="str">
            <v>INE134E08MM6</v>
          </cell>
          <cell r="D420" t="str">
            <v>INE134E08MM6</v>
          </cell>
          <cell r="E420" t="b">
            <v>1</v>
          </cell>
          <cell r="F420" t="str">
            <v>NCB567</v>
          </cell>
          <cell r="M420" t="str">
            <v>AAA</v>
          </cell>
          <cell r="N420" t="str">
            <v>CRISIL AAA</v>
          </cell>
        </row>
        <row r="421">
          <cell r="A421" t="str">
            <v>NCB568</v>
          </cell>
          <cell r="B421" t="str">
            <v>7.86%HDFC BANK LTD BASEL III TIER 2 BONDS (MATURITY - 02.12.2032)</v>
          </cell>
          <cell r="C421" t="str">
            <v>INE040A08427</v>
          </cell>
          <cell r="D421" t="str">
            <v>INE040A08427</v>
          </cell>
          <cell r="E421" t="b">
            <v>1</v>
          </cell>
          <cell r="F421" t="str">
            <v>NCB568</v>
          </cell>
          <cell r="M421" t="str">
            <v>AAA</v>
          </cell>
          <cell r="N421" t="str">
            <v>CRISIL AAA</v>
          </cell>
        </row>
        <row r="422">
          <cell r="A422" t="str">
            <v>NCB569</v>
          </cell>
          <cell r="B422" t="str">
            <v>7.09%CANARA BANK SERIES I TIER 2 BONDS ( CALL OPTION 24.12.2031)</v>
          </cell>
          <cell r="C422" t="str">
            <v>INE476A08142</v>
          </cell>
          <cell r="D422" t="str">
            <v>INE476A08142</v>
          </cell>
          <cell r="E422" t="b">
            <v>1</v>
          </cell>
          <cell r="F422" t="str">
            <v>NCB569</v>
          </cell>
          <cell r="M422" t="str">
            <v>AAA</v>
          </cell>
          <cell r="N422" t="str">
            <v>IND AAA</v>
          </cell>
        </row>
        <row r="423">
          <cell r="A423" t="str">
            <v>NCB570</v>
          </cell>
          <cell r="B423" t="str">
            <v>7.50%NABARD SERIES 24A UNSECURED BONDS (MATURITY - 31.08.2026)</v>
          </cell>
          <cell r="C423" t="str">
            <v>INE261F08EA6</v>
          </cell>
          <cell r="D423" t="str">
            <v>INE261F08EA6</v>
          </cell>
          <cell r="E423" t="b">
            <v>1</v>
          </cell>
          <cell r="F423" t="str">
            <v>NCB570</v>
          </cell>
          <cell r="M423" t="str">
            <v>AAA</v>
          </cell>
          <cell r="N423" t="str">
            <v>CRISIL AAA</v>
          </cell>
        </row>
        <row r="424">
          <cell r="A424" t="str">
            <v>NCB571</v>
          </cell>
          <cell r="B424" t="str">
            <v>7.43%SIDBI SERIES I UNSECURED BONDS (MATURITY - 31.08.2026)</v>
          </cell>
          <cell r="C424" t="str">
            <v>INE556F08KH1</v>
          </cell>
          <cell r="D424" t="str">
            <v>INE556F08KH1</v>
          </cell>
          <cell r="E424" t="b">
            <v>1</v>
          </cell>
          <cell r="F424" t="str">
            <v>NCB571</v>
          </cell>
          <cell r="M424" t="str">
            <v>AAA</v>
          </cell>
          <cell r="N424" t="str">
            <v>CRISIL AAA</v>
          </cell>
        </row>
        <row r="425">
          <cell r="A425" t="str">
            <v>NCB572</v>
          </cell>
          <cell r="B425" t="str">
            <v>7.89%REC LTD SERIES 188B UNSECURED BONDS (MATURITY - 31.03.2030)</v>
          </cell>
          <cell r="C425" t="str">
            <v>INE020B08CI2</v>
          </cell>
          <cell r="D425" t="str">
            <v>INE020B08CI2</v>
          </cell>
          <cell r="E425" t="b">
            <v>1</v>
          </cell>
          <cell r="F425" t="str">
            <v>NCB572</v>
          </cell>
          <cell r="M425" t="str">
            <v>AAA</v>
          </cell>
          <cell r="N425" t="str">
            <v>CRISIL AAA</v>
          </cell>
        </row>
        <row r="426">
          <cell r="A426" t="str">
            <v>NCB573</v>
          </cell>
          <cell r="B426" t="str">
            <v>7.22%NATIONAL HOUSING BANK (NHB) UNSEC TAXABLE BONDS (MATURITY-23.07.2026)</v>
          </cell>
          <cell r="C426" t="str">
            <v>INE557F08FR8</v>
          </cell>
          <cell r="D426" t="str">
            <v>INE557F08FR8</v>
          </cell>
          <cell r="E426" t="b">
            <v>1</v>
          </cell>
          <cell r="F426" t="str">
            <v>NCB573</v>
          </cell>
          <cell r="M426" t="str">
            <v>AAA</v>
          </cell>
          <cell r="N426" t="str">
            <v>CRISIL AAA</v>
          </cell>
        </row>
        <row r="427">
          <cell r="A427" t="str">
            <v>NCB574</v>
          </cell>
          <cell r="B427" t="str">
            <v>8.10%NTPC LTD SERIES 61 SECURED STRPP C (MATURITY - 27.05.2031)</v>
          </cell>
          <cell r="C427" t="str">
            <v>INE733E07KD0</v>
          </cell>
          <cell r="D427" t="str">
            <v>INE733E07KD0</v>
          </cell>
          <cell r="E427" t="b">
            <v>1</v>
          </cell>
          <cell r="F427" t="str">
            <v>NCB574</v>
          </cell>
          <cell r="M427" t="str">
            <v>AAA</v>
          </cell>
          <cell r="N427" t="str">
            <v>CRISIL AAA</v>
          </cell>
        </row>
        <row r="428">
          <cell r="A428" t="str">
            <v>NCB575</v>
          </cell>
          <cell r="B428" t="str">
            <v>7.44%SIDBI SERIES II UNSECURED BONDS (MATURITY - 04.09.2026)</v>
          </cell>
          <cell r="C428" t="str">
            <v>INE556F08KI9</v>
          </cell>
          <cell r="D428" t="str">
            <v>INE556F08KI9</v>
          </cell>
          <cell r="E428" t="b">
            <v>1</v>
          </cell>
          <cell r="F428" t="str">
            <v>NCB575</v>
          </cell>
          <cell r="M428" t="str">
            <v>AAA</v>
          </cell>
          <cell r="N428" t="str">
            <v>CRISIL AAA</v>
          </cell>
        </row>
        <row r="429">
          <cell r="A429" t="str">
            <v>NCB576</v>
          </cell>
          <cell r="B429" t="str">
            <v>8.69%UNION BANK OF INDA PERPETUAL BONDS(CALL OPTION - 25.07.2027)</v>
          </cell>
          <cell r="C429" t="str">
            <v>INE692A08193</v>
          </cell>
          <cell r="D429" t="str">
            <v>INE692A08193</v>
          </cell>
          <cell r="E429" t="b">
            <v>1</v>
          </cell>
          <cell r="F429" t="str">
            <v>NCB576</v>
          </cell>
          <cell r="M429" t="str">
            <v>AA</v>
          </cell>
          <cell r="N429" t="str">
            <v>IND AA</v>
          </cell>
        </row>
        <row r="430">
          <cell r="A430" t="str">
            <v>NCB577</v>
          </cell>
          <cell r="B430" t="str">
            <v>7.46% REC UNSECURED BONDS SERIES 223-B (MATURITY 30.06.2028)</v>
          </cell>
          <cell r="C430" t="str">
            <v>INE020B08EK4</v>
          </cell>
          <cell r="D430" t="str">
            <v>INE020B08EK4</v>
          </cell>
          <cell r="E430" t="b">
            <v>1</v>
          </cell>
          <cell r="F430" t="str">
            <v>NCB577</v>
          </cell>
          <cell r="M430" t="str">
            <v>AAA</v>
          </cell>
          <cell r="N430" t="str">
            <v>CRISIL AAA</v>
          </cell>
        </row>
        <row r="431">
          <cell r="A431" t="str">
            <v>NCB578</v>
          </cell>
          <cell r="B431" t="str">
            <v>7.49% NABARD UNSECURED BONDS (SERIES 24B) MATURITY 15.10.2026</v>
          </cell>
          <cell r="C431" t="str">
            <v>INE261F08EB4</v>
          </cell>
          <cell r="D431" t="str">
            <v>INE261F08EB4</v>
          </cell>
          <cell r="E431" t="b">
            <v>1</v>
          </cell>
          <cell r="F431" t="str">
            <v>NCB578</v>
          </cell>
          <cell r="M431" t="str">
            <v>AAA</v>
          </cell>
          <cell r="N431" t="str">
            <v>CRISIL AAA</v>
          </cell>
        </row>
        <row r="432">
          <cell r="A432" t="str">
            <v>NCB579</v>
          </cell>
          <cell r="B432" t="str">
            <v>7.43%NABFID UNSECURED BONDS (MATURITY - 16.06.2033)</v>
          </cell>
          <cell r="C432" t="str">
            <v>INE0KUG08019</v>
          </cell>
          <cell r="D432" t="str">
            <v>INE0KUG08019</v>
          </cell>
          <cell r="E432" t="b">
            <v>1</v>
          </cell>
          <cell r="F432" t="str">
            <v>NCB579</v>
          </cell>
          <cell r="M432" t="str">
            <v>AAA</v>
          </cell>
          <cell r="N432" t="str">
            <v>CRISIL AAA</v>
          </cell>
        </row>
        <row r="433">
          <cell r="A433" t="str">
            <v>NCB580</v>
          </cell>
          <cell r="B433" t="str">
            <v>7.48%PFCL SERIES BS231 UNSECURED BONDS (MATURITY (19.06.2038)</v>
          </cell>
          <cell r="C433" t="str">
            <v>INE134E08MP9</v>
          </cell>
          <cell r="D433" t="str">
            <v>INE134E08MP9</v>
          </cell>
          <cell r="E433" t="b">
            <v>1</v>
          </cell>
          <cell r="F433" t="str">
            <v>NCB580</v>
          </cell>
          <cell r="M433" t="str">
            <v>AAA</v>
          </cell>
          <cell r="N433" t="str">
            <v>CRISIL AAA</v>
          </cell>
        </row>
        <row r="434">
          <cell r="A434" t="str">
            <v>NCB581</v>
          </cell>
          <cell r="B434" t="str">
            <v>7.55%KOTAK MAHINDRA BANK LTD UNSEC INFRA BONDS (MATURITY - 24.06.2030)</v>
          </cell>
          <cell r="C434" t="str">
            <v>INE237A08973</v>
          </cell>
          <cell r="D434" t="str">
            <v>INE237A08973</v>
          </cell>
          <cell r="E434" t="b">
            <v>1</v>
          </cell>
          <cell r="F434" t="str">
            <v>NCB581</v>
          </cell>
          <cell r="M434" t="str">
            <v>AAA</v>
          </cell>
          <cell r="N434" t="str">
            <v>CRISIL AAA</v>
          </cell>
        </row>
        <row r="435">
          <cell r="A435" t="str">
            <v>NCB582</v>
          </cell>
          <cell r="B435" t="str">
            <v>8.40%IDFC FIRST BANK LTD BASEL III TIER 2 BONDS (CALL OPTION - 27.06.2028)</v>
          </cell>
          <cell r="C435" t="str">
            <v>INE092T08FA3</v>
          </cell>
          <cell r="D435" t="str">
            <v>INE092T08FA3</v>
          </cell>
          <cell r="E435" t="b">
            <v>1</v>
          </cell>
          <cell r="F435" t="str">
            <v>NCB582</v>
          </cell>
          <cell r="M435" t="str">
            <v>AA+</v>
          </cell>
          <cell r="N435" t="str">
            <v>CRISIL AA+</v>
          </cell>
        </row>
        <row r="436">
          <cell r="A436" t="str">
            <v>NCB583</v>
          </cell>
          <cell r="B436" t="str">
            <v>7.45%IRFC SERIES 172B UNSECURED BONDS (MATURITY - 13.10.2028)</v>
          </cell>
          <cell r="C436" t="str">
            <v>INE053F08320</v>
          </cell>
          <cell r="D436" t="str">
            <v>INE053F08320</v>
          </cell>
          <cell r="E436" t="b">
            <v>1</v>
          </cell>
          <cell r="F436" t="str">
            <v>NCB583</v>
          </cell>
          <cell r="M436" t="str">
            <v>AAA</v>
          </cell>
          <cell r="N436" t="str">
            <v>CRISIL AAA</v>
          </cell>
        </row>
        <row r="437">
          <cell r="A437" t="str">
            <v>NCB584</v>
          </cell>
          <cell r="B437" t="str">
            <v>7.55%SIDBI SERIES III UNSECURED BONDS (MATURITY - 22.09.2026)</v>
          </cell>
          <cell r="C437" t="str">
            <v>INE556F08KJ7</v>
          </cell>
          <cell r="D437" t="str">
            <v>INE556F08KJ7</v>
          </cell>
          <cell r="E437" t="b">
            <v>1</v>
          </cell>
          <cell r="F437" t="str">
            <v>NCB584</v>
          </cell>
          <cell r="M437" t="str">
            <v>AAA</v>
          </cell>
          <cell r="N437" t="str">
            <v>CRISIL AAA</v>
          </cell>
        </row>
        <row r="438">
          <cell r="A438" t="str">
            <v>NCB585</v>
          </cell>
          <cell r="B438" t="str">
            <v>7.57%POWER FINANCE CORPN LTD SERIES 232 UNSEC BONDS(MATURITY-12.07.2033)</v>
          </cell>
          <cell r="C438" t="str">
            <v>INE134E08MQ7</v>
          </cell>
          <cell r="D438" t="str">
            <v>INE134E08MQ7</v>
          </cell>
          <cell r="E438" t="b">
            <v>1</v>
          </cell>
          <cell r="F438" t="str">
            <v>NCB585</v>
          </cell>
          <cell r="M438" t="str">
            <v>AAA</v>
          </cell>
          <cell r="N438" t="str">
            <v>CRISIL AAA</v>
          </cell>
        </row>
        <row r="439">
          <cell r="A439" t="str">
            <v>NCB586</v>
          </cell>
          <cell r="B439" t="str">
            <v>8.10%SBI BASEL III PERPETUAL BONDS (CALL OPTION - 14.07.2033)</v>
          </cell>
          <cell r="C439" t="str">
            <v>INE062A08371</v>
          </cell>
          <cell r="D439" t="str">
            <v>INE062A08371</v>
          </cell>
          <cell r="E439" t="b">
            <v>1</v>
          </cell>
          <cell r="F439" t="str">
            <v>NCB586</v>
          </cell>
          <cell r="M439" t="str">
            <v>AA+</v>
          </cell>
          <cell r="N439" t="str">
            <v>CRISIL AA+</v>
          </cell>
        </row>
        <row r="440">
          <cell r="A440" t="str">
            <v>NCB587</v>
          </cell>
          <cell r="B440" t="str">
            <v>7.63%IREDA SERIES XV-A UNSECURED BONDS (MATURITY - 11.08.2033)</v>
          </cell>
          <cell r="C440" t="str">
            <v>INE202E08128</v>
          </cell>
          <cell r="D440" t="str">
            <v>INE202E08128</v>
          </cell>
          <cell r="E440" t="b">
            <v>1</v>
          </cell>
          <cell r="F440" t="str">
            <v>NCB587</v>
          </cell>
          <cell r="M440" t="str">
            <v>AAA</v>
          </cell>
          <cell r="N440" t="str">
            <v>[ICRA]AAA</v>
          </cell>
        </row>
        <row r="441">
          <cell r="A441" t="str">
            <v>NCB588</v>
          </cell>
          <cell r="B441" t="str">
            <v>7.54%STATE BANK OF INDIA LONG TERM INFRA BONDS (MATURITY - 31.07.2038)</v>
          </cell>
          <cell r="C441" t="str">
            <v>INE062A08389</v>
          </cell>
          <cell r="D441" t="str">
            <v>INE062A08389</v>
          </cell>
          <cell r="E441" t="b">
            <v>1</v>
          </cell>
          <cell r="F441" t="str">
            <v>NCB588</v>
          </cell>
          <cell r="M441" t="str">
            <v>AAA</v>
          </cell>
          <cell r="N441" t="str">
            <v>[ICRA]AAA</v>
          </cell>
        </row>
        <row r="442">
          <cell r="A442" t="str">
            <v>NCB589</v>
          </cell>
          <cell r="B442" t="str">
            <v>7.50%PGCIL SERIES LXIII UNSECURED BONDS (MATURITY - FINAL 24.08.2033)</v>
          </cell>
          <cell r="C442" t="str">
            <v>INE752E08700</v>
          </cell>
          <cell r="D442" t="str">
            <v>INE752E08700</v>
          </cell>
          <cell r="E442" t="b">
            <v>1</v>
          </cell>
          <cell r="F442" t="str">
            <v>NCB589</v>
          </cell>
          <cell r="M442" t="str">
            <v>AAA</v>
          </cell>
          <cell r="N442" t="str">
            <v>CRISIL AAA</v>
          </cell>
        </row>
        <row r="443">
          <cell r="A443" t="str">
            <v>NCB590</v>
          </cell>
          <cell r="B443" t="str">
            <v>7.60%PFC SERIES 233C UNSECURED BONDS (MATURITY - 25.08.2033)</v>
          </cell>
          <cell r="C443" t="str">
            <v>INE134E08MR5</v>
          </cell>
          <cell r="D443" t="str">
            <v>INE134E08MR5</v>
          </cell>
          <cell r="E443" t="b">
            <v>1</v>
          </cell>
          <cell r="F443" t="str">
            <v>NCB590</v>
          </cell>
          <cell r="M443" t="str">
            <v>AAA</v>
          </cell>
          <cell r="N443" t="str">
            <v>CRISIL AAA</v>
          </cell>
        </row>
        <row r="444">
          <cell r="A444" t="str">
            <v>NCB591</v>
          </cell>
          <cell r="B444" t="str">
            <v>8.75%PUNJAB NATIONAL BANK BASEL III ATI BONDS (CALL OPTION-06.07.2027)</v>
          </cell>
          <cell r="C444" t="str">
            <v>INE160A08225</v>
          </cell>
          <cell r="D444" t="str">
            <v>INE160A08225</v>
          </cell>
          <cell r="E444" t="b">
            <v>1</v>
          </cell>
          <cell r="F444" t="str">
            <v>NCB591</v>
          </cell>
          <cell r="M444" t="str">
            <v>AA+</v>
          </cell>
          <cell r="N444" t="str">
            <v>CRISIL AA+</v>
          </cell>
        </row>
        <row r="445">
          <cell r="A445" t="str">
            <v>NCB592</v>
          </cell>
          <cell r="B445" t="str">
            <v>7.88% BANK OF INDIA TIER II BONDS(MATURITY 15.09.2033 / CALL 15.09.2028)</v>
          </cell>
          <cell r="C445" t="str">
            <v>INE084A08177</v>
          </cell>
          <cell r="D445" t="str">
            <v>INE084A08177</v>
          </cell>
          <cell r="E445" t="b">
            <v>1</v>
          </cell>
          <cell r="F445" t="str">
            <v>NCB592</v>
          </cell>
          <cell r="M445" t="str">
            <v>AA+</v>
          </cell>
          <cell r="N445" t="str">
            <v>CRISIL AA+</v>
          </cell>
        </row>
        <row r="446">
          <cell r="A446" t="str">
            <v>NCB593</v>
          </cell>
          <cell r="B446" t="str">
            <v>8.59%PUNJAB NATIONAL BANK BASEL III AT I BONDS (CALL OPTION - 27.09.2028)</v>
          </cell>
          <cell r="C446" t="str">
            <v>INE160A08282</v>
          </cell>
          <cell r="D446" t="str">
            <v>INE160A08282</v>
          </cell>
          <cell r="E446" t="b">
            <v>1</v>
          </cell>
          <cell r="F446" t="str">
            <v>NCB593</v>
          </cell>
          <cell r="M446" t="str">
            <v>AA+</v>
          </cell>
          <cell r="N446" t="str">
            <v>IND AA+</v>
          </cell>
        </row>
        <row r="447">
          <cell r="A447" t="str">
            <v>NCB594</v>
          </cell>
          <cell r="B447" t="str">
            <v>7.63%NABARD SERIES 24 UNSEC SOCIAL BONDS (MATURITY-27.09.2028)</v>
          </cell>
          <cell r="C447" t="str">
            <v>INE261F08EC2</v>
          </cell>
          <cell r="D447" t="str">
            <v>INE261F08EC2</v>
          </cell>
          <cell r="E447" t="b">
            <v>1</v>
          </cell>
          <cell r="F447" t="str">
            <v>NCB594</v>
          </cell>
          <cell r="M447" t="str">
            <v>AAA</v>
          </cell>
          <cell r="N447" t="str">
            <v>CRISIL AAA</v>
          </cell>
        </row>
        <row r="448">
          <cell r="A448" t="str">
            <v>NCB595</v>
          </cell>
          <cell r="B448" t="str">
            <v>7.54%CANARA BANK SERIES I UNSEC INFRA BONDS (MATURITY-27.09.2033)</v>
          </cell>
          <cell r="C448" t="str">
            <v>INE476A08191</v>
          </cell>
          <cell r="D448" t="str">
            <v>INE476A08191</v>
          </cell>
          <cell r="E448" t="b">
            <v>1</v>
          </cell>
          <cell r="F448" t="str">
            <v>NCB595</v>
          </cell>
          <cell r="M448" t="str">
            <v>AAA</v>
          </cell>
          <cell r="N448" t="str">
            <v>IND AAA</v>
          </cell>
        </row>
        <row r="449">
          <cell r="A449" t="str">
            <v>NCB596</v>
          </cell>
          <cell r="B449" t="str">
            <v>7.57% ICICI BANK LTD UNSECURED INFRA BONDS (MATURITY-03.10.2033)</v>
          </cell>
          <cell r="C449" t="str">
            <v>INE090A08UK5</v>
          </cell>
          <cell r="D449" t="str">
            <v>INE090A08UK5</v>
          </cell>
          <cell r="E449" t="b">
            <v>1</v>
          </cell>
          <cell r="F449" t="str">
            <v>NCB596</v>
          </cell>
          <cell r="M449" t="str">
            <v>AAA</v>
          </cell>
          <cell r="N449" t="str">
            <v>CRISIL AAA</v>
          </cell>
        </row>
        <row r="450">
          <cell r="A450" t="str">
            <v>NCB597</v>
          </cell>
          <cell r="B450" t="str">
            <v>7.75%IREDA SERIES XV-B UNSECURED BONDS (MATURITY - 12.10.2033)</v>
          </cell>
          <cell r="C450" t="str">
            <v>INE202E08136</v>
          </cell>
          <cell r="D450" t="str">
            <v>INE202E08136</v>
          </cell>
          <cell r="E450" t="b">
            <v>1</v>
          </cell>
          <cell r="F450" t="str">
            <v>NCB597</v>
          </cell>
          <cell r="M450" t="str">
            <v>AAA</v>
          </cell>
          <cell r="N450" t="str">
            <v>[ICRA]AAA</v>
          </cell>
        </row>
        <row r="451">
          <cell r="A451" t="str">
            <v>NCB598</v>
          </cell>
          <cell r="B451" t="str">
            <v>7.70%PGCIL SERIES LXXIV UNSECURED BONDS (MATURITY - 12/10/2033)</v>
          </cell>
          <cell r="C451" t="str">
            <v>INE752E08718</v>
          </cell>
          <cell r="D451" t="str">
            <v>INE752E08718</v>
          </cell>
          <cell r="E451" t="b">
            <v>1</v>
          </cell>
          <cell r="F451" t="str">
            <v>NCB598</v>
          </cell>
          <cell r="M451" t="str">
            <v>AAA</v>
          </cell>
          <cell r="N451" t="str">
            <v>CRISIL AAA</v>
          </cell>
        </row>
        <row r="452">
          <cell r="A452" t="str">
            <v>NCB599</v>
          </cell>
          <cell r="B452" t="str">
            <v>7.79%SIDBI SERIES IV UNSECURED BONDS (MATURITY - 19.04.2027)</v>
          </cell>
          <cell r="C452" t="str">
            <v>INE556F08KK5</v>
          </cell>
          <cell r="D452" t="str">
            <v>INE556F08KK5</v>
          </cell>
          <cell r="E452" t="b">
            <v>1</v>
          </cell>
          <cell r="F452" t="str">
            <v>NCB599</v>
          </cell>
          <cell r="M452" t="str">
            <v>AAA</v>
          </cell>
          <cell r="N452" t="str">
            <v>CRISIL AAA</v>
          </cell>
        </row>
        <row r="453">
          <cell r="A453" t="str">
            <v>NCB600</v>
          </cell>
          <cell r="B453" t="str">
            <v>9.15%PUNJAB NATIONAL BANK AT I BONDS (CALL OPTION - 13.02.2025)</v>
          </cell>
          <cell r="C453" t="str">
            <v>INE160A08076</v>
          </cell>
          <cell r="D453" t="str">
            <v>INE160A08076</v>
          </cell>
          <cell r="E453" t="b">
            <v>1</v>
          </cell>
          <cell r="F453" t="str">
            <v>NCB600</v>
          </cell>
          <cell r="M453" t="str">
            <v>AA+</v>
          </cell>
          <cell r="N453" t="str">
            <v>IND AA+</v>
          </cell>
        </row>
        <row r="454">
          <cell r="A454" t="str">
            <v>NCB601</v>
          </cell>
          <cell r="B454" t="str">
            <v>8.50%CANARA BANK BASEL II AT I BONDS (CALL OPTION 31.12.2025)</v>
          </cell>
          <cell r="C454" t="str">
            <v>INE476A08100</v>
          </cell>
          <cell r="D454" t="str">
            <v>INE476A08100</v>
          </cell>
          <cell r="E454" t="b">
            <v>1</v>
          </cell>
          <cell r="F454" t="str">
            <v>NCB601</v>
          </cell>
          <cell r="M454" t="str">
            <v>AA+</v>
          </cell>
          <cell r="N454" t="str">
            <v>CRISIL AA+</v>
          </cell>
        </row>
        <row r="455">
          <cell r="A455" t="str">
            <v>NCB602</v>
          </cell>
          <cell r="B455" t="str">
            <v>8.73%UNION BANK OF INDIA AT I BONDS (CALL OPTION - 15.12.2025)</v>
          </cell>
          <cell r="C455" t="str">
            <v>INE692A08110</v>
          </cell>
          <cell r="D455" t="str">
            <v>INE692A08110</v>
          </cell>
          <cell r="E455" t="b">
            <v>1</v>
          </cell>
          <cell r="F455" t="str">
            <v>NCB602</v>
          </cell>
          <cell r="M455" t="str">
            <v>AA</v>
          </cell>
          <cell r="N455" t="str">
            <v>BWR AA</v>
          </cell>
        </row>
        <row r="456">
          <cell r="A456" t="str">
            <v>NCB603</v>
          </cell>
          <cell r="B456" t="str">
            <v>7.83%NABARD SERIES 24C UNSECURED BONDS (MATURITY-30.12.2026)</v>
          </cell>
          <cell r="C456" t="str">
            <v>INE261F08ED0</v>
          </cell>
          <cell r="D456" t="str">
            <v>INE261F08ED0</v>
          </cell>
          <cell r="E456" t="b">
            <v>1</v>
          </cell>
          <cell r="F456" t="str">
            <v>NCB603</v>
          </cell>
          <cell r="M456" t="str">
            <v>AAA</v>
          </cell>
          <cell r="N456" t="str">
            <v>CRISIL AAA</v>
          </cell>
        </row>
        <row r="457">
          <cell r="A457" t="str">
            <v>NCB604</v>
          </cell>
          <cell r="B457" t="str">
            <v>7.81%SBI BASEL III TIER 2 BONDS (MATURITY - 02.11.2038)</v>
          </cell>
          <cell r="C457" t="str">
            <v>INE062A08405</v>
          </cell>
          <cell r="D457" t="str">
            <v>INE062A08405</v>
          </cell>
          <cell r="E457" t="b">
            <v>1</v>
          </cell>
          <cell r="F457" t="str">
            <v>NCB604</v>
          </cell>
          <cell r="M457" t="str">
            <v>AAA</v>
          </cell>
          <cell r="N457" t="str">
            <v>CRISIL AAA</v>
          </cell>
        </row>
        <row r="458">
          <cell r="A458" t="str">
            <v>NCB605</v>
          </cell>
          <cell r="B458" t="str">
            <v>7.71%REC LTD SERIES 227-B UNSECURED BONDS (MATURITY - 31.10.2033)</v>
          </cell>
          <cell r="C458" t="str">
            <v>INE020B08EQ1</v>
          </cell>
          <cell r="D458" t="str">
            <v>INE020B08EQ1</v>
          </cell>
          <cell r="E458" t="b">
            <v>1</v>
          </cell>
          <cell r="F458" t="str">
            <v>NCB605</v>
          </cell>
          <cell r="M458" t="str">
            <v>AAA</v>
          </cell>
          <cell r="N458" t="str">
            <v>CRISIL AAA</v>
          </cell>
        </row>
        <row r="459">
          <cell r="A459" t="str">
            <v>NCB606</v>
          </cell>
          <cell r="B459" t="str">
            <v>8.83%EXIM UNSECURED BONDS (MATURITY - 03.11.2029)</v>
          </cell>
          <cell r="C459" t="str">
            <v>INE514E08EE3</v>
          </cell>
          <cell r="D459" t="str">
            <v>INE514E08EE3</v>
          </cell>
          <cell r="E459" t="b">
            <v>1</v>
          </cell>
          <cell r="F459" t="str">
            <v>NCB606</v>
          </cell>
          <cell r="M459" t="str">
            <v>AAA</v>
          </cell>
          <cell r="N459" t="str">
            <v>CRISIL AAA</v>
          </cell>
        </row>
        <row r="460">
          <cell r="A460" t="str">
            <v>NCB607</v>
          </cell>
          <cell r="B460" t="str">
            <v>8.15%EXIM UNSECURED BONDS (MATURITY - 21.01.2030)</v>
          </cell>
          <cell r="C460" t="str">
            <v>INE514E08EJ2</v>
          </cell>
          <cell r="D460" t="str">
            <v>INE514E08EJ2</v>
          </cell>
          <cell r="E460" t="b">
            <v>1</v>
          </cell>
          <cell r="F460" t="str">
            <v>NCB607</v>
          </cell>
          <cell r="M460" t="str">
            <v>AAA</v>
          </cell>
          <cell r="N460" t="str">
            <v>CRISIL AAA</v>
          </cell>
        </row>
        <row r="461">
          <cell r="A461" t="str">
            <v>NCB608</v>
          </cell>
          <cell r="B461" t="str">
            <v>7.83%SIDBI SERIES V UNSECURED BONDS (MATURITY - 24.11.2028)</v>
          </cell>
          <cell r="C461" t="str">
            <v>INE556F08KL3</v>
          </cell>
          <cell r="D461" t="str">
            <v>INE556F08KL3</v>
          </cell>
          <cell r="E461" t="b">
            <v>1</v>
          </cell>
          <cell r="F461" t="str">
            <v>NCB608</v>
          </cell>
          <cell r="M461" t="str">
            <v>AAA</v>
          </cell>
          <cell r="N461" t="str">
            <v>CRISIL AAA</v>
          </cell>
        </row>
        <row r="462">
          <cell r="A462" t="str">
            <v>NCB609</v>
          </cell>
          <cell r="B462" t="str">
            <v>7.71%REC LTD SERIES 228 B UNSECURED BONDS (MATURITY- 30.11.2033)</v>
          </cell>
          <cell r="C462" t="str">
            <v>INE020B08ER9</v>
          </cell>
          <cell r="D462" t="str">
            <v>INE020B08ER9</v>
          </cell>
          <cell r="E462" t="b">
            <v>1</v>
          </cell>
          <cell r="F462" t="str">
            <v>NCB609</v>
          </cell>
          <cell r="M462" t="str">
            <v>AAA</v>
          </cell>
          <cell r="N462" t="str">
            <v>[ICRA]AAA</v>
          </cell>
        </row>
        <row r="463">
          <cell r="A463" t="str">
            <v>NCB610</v>
          </cell>
          <cell r="B463" t="str">
            <v>7.68%CANARA BANK LTB SERIES II INFRA BONDS (MATURITY - 29.11.2033)</v>
          </cell>
          <cell r="C463" t="str">
            <v>INE476A08209</v>
          </cell>
          <cell r="D463" t="str">
            <v>INE476A08209</v>
          </cell>
          <cell r="E463" t="b">
            <v>1</v>
          </cell>
          <cell r="F463" t="str">
            <v>NCB610</v>
          </cell>
          <cell r="M463" t="str">
            <v>AAA</v>
          </cell>
          <cell r="N463" t="str">
            <v>IND AAA</v>
          </cell>
        </row>
        <row r="464">
          <cell r="A464" t="str">
            <v>NCB611</v>
          </cell>
          <cell r="B464" t="str">
            <v>7.70%PFC SERIES 234 UNSECURED BONDS (MATURITY - 30.11.2033)</v>
          </cell>
          <cell r="C464" t="str">
            <v>INE134E08MU9</v>
          </cell>
          <cell r="D464" t="str">
            <v>INE134E08MU9</v>
          </cell>
          <cell r="E464" t="b">
            <v>1</v>
          </cell>
          <cell r="F464" t="str">
            <v>NCB611</v>
          </cell>
          <cell r="M464" t="str">
            <v>AAA</v>
          </cell>
          <cell r="N464" t="str">
            <v>CRISIL AAA</v>
          </cell>
        </row>
        <row r="465">
          <cell r="A465" t="str">
            <v>NCB612</v>
          </cell>
          <cell r="B465" t="str">
            <v>7.68%BANK OF BARODA LTB SERIES II INFRA BONDS (MATURITY - 01.12.2033)</v>
          </cell>
          <cell r="C465" t="str">
            <v>INE028A08307</v>
          </cell>
          <cell r="D465" t="str">
            <v>INE028A08307</v>
          </cell>
          <cell r="E465" t="b">
            <v>1</v>
          </cell>
          <cell r="F465" t="str">
            <v>NCB612</v>
          </cell>
          <cell r="M465" t="str">
            <v>AAA</v>
          </cell>
          <cell r="N465" t="str">
            <v>CRISIL AAA</v>
          </cell>
        </row>
        <row r="466">
          <cell r="A466" t="str">
            <v>NCB613</v>
          </cell>
          <cell r="B466" t="str">
            <v>8.40%CANARA BANK BASEL III AT I BONDS (CALL OPTION 11.12.2028)</v>
          </cell>
          <cell r="C466" t="str">
            <v>INE476A08217</v>
          </cell>
          <cell r="D466" t="str">
            <v>INE476A08217</v>
          </cell>
          <cell r="E466" t="b">
            <v>1</v>
          </cell>
          <cell r="F466" t="str">
            <v>NCB613</v>
          </cell>
          <cell r="M466" t="str">
            <v>AA+</v>
          </cell>
          <cell r="N466" t="str">
            <v>CRISIL AA+</v>
          </cell>
        </row>
        <row r="467">
          <cell r="A467" t="str">
            <v>NCB614</v>
          </cell>
          <cell r="B467" t="str">
            <v>7.67%IRFC SERIES 174 UNSECURED BONDS (MATURITY - 15.12.2033)</v>
          </cell>
          <cell r="C467" t="str">
            <v>INE053F08346</v>
          </cell>
          <cell r="D467" t="str">
            <v>INE053F08346</v>
          </cell>
          <cell r="E467" t="b">
            <v>1</v>
          </cell>
          <cell r="F467" t="str">
            <v>NCB614</v>
          </cell>
          <cell r="M467" t="str">
            <v>AAA</v>
          </cell>
          <cell r="N467" t="str">
            <v>CRISIL AAA</v>
          </cell>
        </row>
        <row r="468">
          <cell r="A468" t="str">
            <v>NCB615</v>
          </cell>
          <cell r="B468" t="str">
            <v>7.69%PFC SERIES 235 UNSECURED BONDS (MATURITY - 15.12.2038)</v>
          </cell>
          <cell r="C468" t="str">
            <v>INE134E08MV7</v>
          </cell>
          <cell r="D468" t="str">
            <v>INE134E08MV7</v>
          </cell>
          <cell r="E468" t="b">
            <v>1</v>
          </cell>
          <cell r="F468" t="str">
            <v>NCB615</v>
          </cell>
          <cell r="M468" t="str">
            <v>AAA</v>
          </cell>
          <cell r="N468" t="str">
            <v>CRISIL AAA</v>
          </cell>
        </row>
        <row r="469">
          <cell r="A469" t="str">
            <v>NCB616</v>
          </cell>
          <cell r="B469" t="str">
            <v>8.57%BANK OF INDIA B ASEL III PERPETUAL BONDS (CALL OPTION - 02.12.2027)</v>
          </cell>
          <cell r="C469" t="str">
            <v>INE084A08169</v>
          </cell>
          <cell r="D469" t="str">
            <v>INE084A08169</v>
          </cell>
          <cell r="E469" t="b">
            <v>1</v>
          </cell>
          <cell r="F469" t="str">
            <v>NCB616</v>
          </cell>
          <cell r="M469" t="str">
            <v>AA</v>
          </cell>
          <cell r="N469" t="str">
            <v>CRISIL AA</v>
          </cell>
        </row>
        <row r="470">
          <cell r="A470" t="str">
            <v>NCB617</v>
          </cell>
          <cell r="B470" t="str">
            <v>7.71% HDFC BANK LTD UNSECURED INFRA BONDS (MATURITY - 20.12.2033)</v>
          </cell>
          <cell r="C470" t="str">
            <v>INE040A08AJ4</v>
          </cell>
          <cell r="D470" t="str">
            <v>INE040A08AJ4</v>
          </cell>
          <cell r="E470" t="b">
            <v>1</v>
          </cell>
          <cell r="F470" t="str">
            <v>NCB617</v>
          </cell>
          <cell r="M470" t="str">
            <v>AAA</v>
          </cell>
          <cell r="N470" t="str">
            <v>CRISIL AAA</v>
          </cell>
        </row>
        <row r="471">
          <cell r="A471" t="str">
            <v>NCB618</v>
          </cell>
          <cell r="B471" t="str">
            <v>7.75%BANK OF BARODA SERIES XXV UNSEC TIER II BONDS (CALL OPTION -21.12.28)</v>
          </cell>
          <cell r="C471" t="str">
            <v>INE028A08315</v>
          </cell>
          <cell r="D471" t="str">
            <v>INE028A08315</v>
          </cell>
          <cell r="E471" t="b">
            <v>1</v>
          </cell>
          <cell r="F471" t="str">
            <v>NCB618</v>
          </cell>
          <cell r="M471" t="str">
            <v>AAA</v>
          </cell>
          <cell r="N471" t="str">
            <v>CRISIL AAA</v>
          </cell>
        </row>
        <row r="472">
          <cell r="A472" t="str">
            <v>NCB619</v>
          </cell>
          <cell r="B472" t="str">
            <v>7.68%IREDA SERIES XV-C UNSECURED BONDS (MATURITY - 22.12.2033)</v>
          </cell>
          <cell r="C472" t="str">
            <v>INE202E08144</v>
          </cell>
          <cell r="D472" t="str">
            <v>INE202E08144</v>
          </cell>
          <cell r="E472" t="b">
            <v>1</v>
          </cell>
          <cell r="F472" t="str">
            <v>NCB619</v>
          </cell>
          <cell r="M472" t="str">
            <v>AAA</v>
          </cell>
          <cell r="N472" t="str">
            <v>[ICRA]AAA</v>
          </cell>
        </row>
        <row r="473">
          <cell r="A473" t="str">
            <v>NCB620</v>
          </cell>
          <cell r="B473" t="str">
            <v>7.79% SIDBI SERIES VI UNSECURED BONDS (MATURITY - 14.05.2027)</v>
          </cell>
          <cell r="C473" t="str">
            <v>INE556F08KM1</v>
          </cell>
          <cell r="D473" t="str">
            <v>INE556F08KM1</v>
          </cell>
          <cell r="E473" t="b">
            <v>1</v>
          </cell>
          <cell r="F473" t="str">
            <v>NCB620</v>
          </cell>
          <cell r="M473" t="str">
            <v>AAA</v>
          </cell>
          <cell r="N473" t="str">
            <v>CRISIL AAA</v>
          </cell>
        </row>
        <row r="474">
          <cell r="A474" t="str">
            <v>NCB621</v>
          </cell>
          <cell r="B474" t="str">
            <v>7.65% PGCIL UNSECURED BONDS (MATURITY 11.01.2034)</v>
          </cell>
          <cell r="C474" t="str">
            <v>INE752E08726</v>
          </cell>
          <cell r="D474" t="str">
            <v>INE752E08726</v>
          </cell>
          <cell r="E474" t="b">
            <v>1</v>
          </cell>
          <cell r="F474" t="str">
            <v>NCB621</v>
          </cell>
          <cell r="M474" t="str">
            <v>AAA</v>
          </cell>
          <cell r="N474" t="str">
            <v>CRISIL AAA</v>
          </cell>
        </row>
        <row r="475">
          <cell r="A475" t="str">
            <v>NCB622</v>
          </cell>
          <cell r="B475" t="str">
            <v>7.64%REC LTD UNSECURED BONDS (MATURITY - 31.01.2034)</v>
          </cell>
          <cell r="C475" t="str">
            <v>INE020B08EV1</v>
          </cell>
          <cell r="D475" t="str">
            <v>INE020B08EV1</v>
          </cell>
          <cell r="E475" t="b">
            <v>1</v>
          </cell>
          <cell r="F475" t="str">
            <v>NCB622</v>
          </cell>
          <cell r="M475" t="str">
            <v>AAA</v>
          </cell>
          <cell r="N475" t="str">
            <v>CRISIL AAA</v>
          </cell>
        </row>
        <row r="476">
          <cell r="A476" t="str">
            <v>NCB623</v>
          </cell>
          <cell r="B476" t="str">
            <v>8.34%STATE BANK OF INDIA BASEL III AT I BONDS (CALL OPTION - 19.01.2034)</v>
          </cell>
          <cell r="C476" t="str">
            <v>INE062A08413</v>
          </cell>
          <cell r="D476" t="str">
            <v>INE062A08413</v>
          </cell>
          <cell r="E476" t="b">
            <v>1</v>
          </cell>
          <cell r="F476" t="str">
            <v>NCB623</v>
          </cell>
          <cell r="M476" t="str">
            <v>AA+</v>
          </cell>
          <cell r="N476" t="str">
            <v>CRISIL AA+</v>
          </cell>
        </row>
        <row r="477">
          <cell r="A477" t="str">
            <v>NCB624</v>
          </cell>
          <cell r="B477" t="str">
            <v>9.04%BANK OF INDIA BASEL III AT I BONDS (CALL OPTION - 28.01.2026)</v>
          </cell>
          <cell r="C477" t="str">
            <v>INE084A08136</v>
          </cell>
          <cell r="D477" t="str">
            <v>INE084A08136</v>
          </cell>
          <cell r="E477" t="b">
            <v>1</v>
          </cell>
          <cell r="F477" t="str">
            <v>NCB624</v>
          </cell>
          <cell r="M477" t="str">
            <v>AA</v>
          </cell>
          <cell r="N477" t="str">
            <v>CRISIL AA</v>
          </cell>
        </row>
        <row r="478">
          <cell r="A478" t="str">
            <v>NCB625</v>
          </cell>
          <cell r="B478" t="str">
            <v>7.68% NABARD SERIES 24F UNSECURED BONDS (MATURITY - 30.04.2029)</v>
          </cell>
          <cell r="C478" t="str">
            <v>INE261F08EG3</v>
          </cell>
          <cell r="D478" t="str">
            <v>INE261F08EG3</v>
          </cell>
          <cell r="E478" t="b">
            <v>1</v>
          </cell>
          <cell r="F478" t="str">
            <v>NCB625</v>
          </cell>
          <cell r="M478" t="str">
            <v>AAA</v>
          </cell>
          <cell r="N478" t="str">
            <v>CRISIL AAA</v>
          </cell>
        </row>
        <row r="479">
          <cell r="A479" t="str">
            <v>NCB626</v>
          </cell>
          <cell r="B479" t="str">
            <v>7.45%EXIM UNSECURED BONDS (MATURITY - 12.04.2028)</v>
          </cell>
          <cell r="C479" t="str">
            <v>INE514E08GB4</v>
          </cell>
          <cell r="D479" t="str">
            <v>INE514E08GB4</v>
          </cell>
          <cell r="E479" t="b">
            <v>1</v>
          </cell>
          <cell r="F479" t="str">
            <v>NCB626</v>
          </cell>
          <cell r="M479" t="str">
            <v>AAA</v>
          </cell>
          <cell r="N479" t="str">
            <v>CRISIL AAA</v>
          </cell>
        </row>
        <row r="480">
          <cell r="A480" t="str">
            <v>NCB627</v>
          </cell>
          <cell r="B480" t="str">
            <v>7.68%SIDBI SERIES VIII UNSECURED BONDS (MATURITY - 09.07.2027)</v>
          </cell>
          <cell r="C480" t="str">
            <v>INE556F08KO7</v>
          </cell>
          <cell r="D480" t="str">
            <v>INE556F08KO7</v>
          </cell>
          <cell r="E480" t="b">
            <v>1</v>
          </cell>
          <cell r="F480" t="str">
            <v>NCB627</v>
          </cell>
          <cell r="M480" t="str">
            <v>AAA</v>
          </cell>
          <cell r="N480" t="str">
            <v>CRISIL AAA</v>
          </cell>
        </row>
        <row r="481">
          <cell r="A481" t="str">
            <v>NCB628</v>
          </cell>
          <cell r="B481" t="str">
            <v>8.40% CANARA BANK BASEL III PERPETUAL BONDS (CALL OPTION - 14.02.2029)</v>
          </cell>
          <cell r="C481" t="str">
            <v>INE476A08225</v>
          </cell>
          <cell r="D481" t="str">
            <v>INE476A08225</v>
          </cell>
          <cell r="E481" t="b">
            <v>1</v>
          </cell>
          <cell r="F481" t="str">
            <v>NCB628</v>
          </cell>
          <cell r="M481" t="str">
            <v>AA+</v>
          </cell>
          <cell r="N481" t="str">
            <v>CRISIL AA+</v>
          </cell>
        </row>
        <row r="482">
          <cell r="A482" t="str">
            <v>NCB629</v>
          </cell>
          <cell r="B482" t="str">
            <v>7.60% KOTAK MAHINDRA BANK LTD UNSECURED INFRA BONDS (MATURITY - 14.02.2031)</v>
          </cell>
          <cell r="C482" t="str">
            <v>INE237A08981</v>
          </cell>
          <cell r="D482" t="str">
            <v>INE237A08981</v>
          </cell>
          <cell r="E482" t="b">
            <v>1</v>
          </cell>
          <cell r="F482" t="str">
            <v>NCB629</v>
          </cell>
          <cell r="M482" t="str">
            <v>AAA</v>
          </cell>
          <cell r="N482" t="str">
            <v>CRISIL AAA</v>
          </cell>
        </row>
        <row r="483">
          <cell r="A483" t="str">
            <v>NCB630</v>
          </cell>
          <cell r="B483" t="str">
            <v>7.59%IREDA SERIES XV-E UNSECURED BONDS (MATURITY - 23.02.2034)</v>
          </cell>
          <cell r="C483" t="str">
            <v>INE202E08169</v>
          </cell>
          <cell r="D483" t="str">
            <v>INE202E08169</v>
          </cell>
          <cell r="E483" t="b">
            <v>1</v>
          </cell>
          <cell r="F483" t="str">
            <v>NCB630</v>
          </cell>
          <cell r="M483" t="str">
            <v>AAA</v>
          </cell>
          <cell r="N483" t="str">
            <v>[ICRA]AAA</v>
          </cell>
        </row>
        <row r="484">
          <cell r="A484" t="str">
            <v>NCB631</v>
          </cell>
          <cell r="B484" t="str">
            <v>7.44%IRFC SERIES 177 UNSECURED BONDS (MATURITY - 28.02.2034)</v>
          </cell>
          <cell r="C484" t="str">
            <v>INE053F08379</v>
          </cell>
          <cell r="D484" t="str">
            <v>INE053F08379</v>
          </cell>
          <cell r="E484" t="b">
            <v>1</v>
          </cell>
          <cell r="F484" t="str">
            <v>NCB631</v>
          </cell>
          <cell r="M484" t="str">
            <v>AAA</v>
          </cell>
          <cell r="N484" t="str">
            <v>CRISIL AAA</v>
          </cell>
        </row>
        <row r="485">
          <cell r="A485" t="str">
            <v>NCB632</v>
          </cell>
          <cell r="B485" t="str">
            <v>7.35%PGCIL SERIES LXXVI UNSECURED BONDS (MATURITY - 12.03.2034)</v>
          </cell>
          <cell r="C485" t="str">
            <v>INE752E08734</v>
          </cell>
          <cell r="D485" t="str">
            <v>INE752E08734</v>
          </cell>
          <cell r="E485" t="b">
            <v>1</v>
          </cell>
          <cell r="F485" t="str">
            <v>NCB632</v>
          </cell>
          <cell r="M485" t="str">
            <v>AAA</v>
          </cell>
          <cell r="N485" t="str">
            <v>CRISIL AAA</v>
          </cell>
        </row>
        <row r="486">
          <cell r="A486" t="str">
            <v>NCB633</v>
          </cell>
          <cell r="B486" t="str">
            <v>7.57%BANK OF BARODA BASEL III TIER II BONDS (CALL OPTION - 22.02.2029)</v>
          </cell>
          <cell r="C486" t="str">
            <v>INE028A08331</v>
          </cell>
          <cell r="D486" t="str">
            <v>INE028A08331</v>
          </cell>
          <cell r="E486" t="b">
            <v>1</v>
          </cell>
          <cell r="F486" t="str">
            <v>NCB633</v>
          </cell>
          <cell r="M486" t="str">
            <v>AAA</v>
          </cell>
          <cell r="N486" t="str">
            <v>CRISIL AAA</v>
          </cell>
        </row>
        <row r="487">
          <cell r="A487" t="str">
            <v>NCB634</v>
          </cell>
          <cell r="B487" t="str">
            <v>7.65%HDFC BANK UNSECURED INFRA BONDS (MATURITY - 20.03.2034)</v>
          </cell>
          <cell r="C487" t="str">
            <v>INE040A08AK2</v>
          </cell>
          <cell r="D487" t="str">
            <v>INE040A08AK2</v>
          </cell>
          <cell r="E487" t="b">
            <v>1</v>
          </cell>
          <cell r="F487" t="str">
            <v>NCB634</v>
          </cell>
          <cell r="M487" t="str">
            <v>AAA</v>
          </cell>
          <cell r="N487" t="str">
            <v>CRISIL AAA</v>
          </cell>
        </row>
        <row r="488">
          <cell r="A488" t="str">
            <v>NCB635</v>
          </cell>
          <cell r="B488" t="str">
            <v>7.57%IREDA LTD UNSECURED BONDS (MATURITY - 18.05.2029)</v>
          </cell>
          <cell r="C488" t="str">
            <v>INE202E08185</v>
          </cell>
          <cell r="D488" t="str">
            <v>INE202E08185</v>
          </cell>
          <cell r="E488" t="b">
            <v>1</v>
          </cell>
          <cell r="F488" t="str">
            <v>NCB635</v>
          </cell>
          <cell r="M488" t="str">
            <v>AAA</v>
          </cell>
          <cell r="N488" t="str">
            <v>[ICRA]AAA</v>
          </cell>
        </row>
        <row r="489">
          <cell r="A489" t="str">
            <v>NCB636</v>
          </cell>
          <cell r="B489" t="str">
            <v>7.46% IRFC SERIES 178 UNSECURED BONDS (MATURITY - 18.06.2029)</v>
          </cell>
          <cell r="C489" t="str">
            <v>INE053F08387</v>
          </cell>
          <cell r="D489" t="str">
            <v>INE053F08387</v>
          </cell>
          <cell r="E489" t="b">
            <v>1</v>
          </cell>
          <cell r="F489" t="str">
            <v>NCB636</v>
          </cell>
          <cell r="M489" t="str">
            <v>AAA</v>
          </cell>
          <cell r="N489" t="str">
            <v>CRISIL AAA</v>
          </cell>
        </row>
        <row r="490">
          <cell r="A490" t="str">
            <v>NCB637</v>
          </cell>
          <cell r="B490" t="str">
            <v>7.62% NABARD UNSECURED BONDS (MATURITY 10.05.2029)</v>
          </cell>
          <cell r="C490" t="str">
            <v>INE261F08EH1</v>
          </cell>
          <cell r="D490" t="str">
            <v>INE261F08EH1</v>
          </cell>
          <cell r="E490" t="b">
            <v>1</v>
          </cell>
          <cell r="F490" t="str">
            <v>NCB637</v>
          </cell>
          <cell r="M490" t="str">
            <v>AAA</v>
          </cell>
          <cell r="N490" t="str">
            <v>CRISIL AAA</v>
          </cell>
        </row>
        <row r="491">
          <cell r="A491" t="str">
            <v>NCB638</v>
          </cell>
          <cell r="B491" t="str">
            <v>7.68% SIDBI UNSECURED BONDS (MATURITY 10.08.2027)</v>
          </cell>
          <cell r="C491" t="str">
            <v>INE556F08KP4</v>
          </cell>
          <cell r="D491" t="str">
            <v>INE556F08KP4</v>
          </cell>
          <cell r="E491" t="b">
            <v>1</v>
          </cell>
          <cell r="F491" t="str">
            <v>NCB638</v>
          </cell>
          <cell r="M491" t="str">
            <v>AAA</v>
          </cell>
          <cell r="N491" t="str">
            <v>CRISIL AAA</v>
          </cell>
        </row>
        <row r="492">
          <cell r="A492" t="str">
            <v>NCB639</v>
          </cell>
          <cell r="B492" t="str">
            <v>7.59%IREDA SERIES XV-H UNSECURED BONDS (MATURITY - 26.07.2034)</v>
          </cell>
          <cell r="C492" t="str">
            <v>INE202E08193</v>
          </cell>
          <cell r="D492" t="str">
            <v>INE202E08193</v>
          </cell>
          <cell r="E492" t="b">
            <v>1</v>
          </cell>
          <cell r="F492" t="str">
            <v>NCB639</v>
          </cell>
          <cell r="M492" t="str">
            <v>AAA</v>
          </cell>
          <cell r="N492" t="str">
            <v>[ICRA]AAA</v>
          </cell>
        </row>
        <row r="493">
          <cell r="A493" t="str">
            <v>NCB640</v>
          </cell>
          <cell r="B493" t="str">
            <v>8.25%BANK OF BARODA PERPETUAL BONDS (CALL OPTION - 17.07.2025)</v>
          </cell>
          <cell r="C493" t="str">
            <v>INE028A08216</v>
          </cell>
          <cell r="D493" t="str">
            <v>INE028A08216</v>
          </cell>
          <cell r="E493" t="b">
            <v>1</v>
          </cell>
          <cell r="F493" t="str">
            <v>NCB640</v>
          </cell>
          <cell r="M493" t="str">
            <v>AA+</v>
          </cell>
          <cell r="N493" t="str">
            <v>CRISIL AA+</v>
          </cell>
        </row>
        <row r="494">
          <cell r="A494" t="str">
            <v>NCB641</v>
          </cell>
          <cell r="B494" t="str">
            <v>7.57%NATIONAL HOUSING BANK UNSECURED BONDS (MATURITY - 09.01.2031)</v>
          </cell>
          <cell r="C494" t="str">
            <v>INE557F08FT4</v>
          </cell>
          <cell r="D494" t="str">
            <v>INE557F08FT4</v>
          </cell>
          <cell r="E494" t="b">
            <v>1</v>
          </cell>
          <cell r="F494" t="str">
            <v>NCB641</v>
          </cell>
          <cell r="M494" t="str">
            <v>AAA</v>
          </cell>
          <cell r="N494" t="str">
            <v>CRISIL AAA</v>
          </cell>
        </row>
        <row r="495">
          <cell r="A495" t="str">
            <v>NCB642</v>
          </cell>
          <cell r="B495" t="str">
            <v>7.55%PGCIL SERIES LXXVII UNSECURED BONDS (MATURITY - 23.04.2034)</v>
          </cell>
          <cell r="C495" t="str">
            <v>INE752E08742</v>
          </cell>
          <cell r="D495" t="str">
            <v>INE752E08742</v>
          </cell>
          <cell r="E495" t="b">
            <v>1</v>
          </cell>
          <cell r="F495" t="str">
            <v>NCB642</v>
          </cell>
          <cell r="M495" t="str">
            <v>AAA</v>
          </cell>
          <cell r="N495" t="str">
            <v>CRISIL AAA</v>
          </cell>
        </row>
        <row r="496">
          <cell r="A496" t="str">
            <v>NCB643</v>
          </cell>
          <cell r="B496" t="str">
            <v>7.53%REC LTD UNSECURED BONDS (MATURITY - 31.05.2034)</v>
          </cell>
          <cell r="C496" t="str">
            <v>INE020B08FB0</v>
          </cell>
          <cell r="D496" t="str">
            <v>INE020B08FB0</v>
          </cell>
          <cell r="E496" t="b">
            <v>1</v>
          </cell>
          <cell r="F496" t="str">
            <v>NCB643</v>
          </cell>
          <cell r="M496" t="str">
            <v>AAA</v>
          </cell>
          <cell r="N496" t="str">
            <v>CRISIL AAA</v>
          </cell>
        </row>
        <row r="497">
          <cell r="A497" t="str">
            <v>NCB644</v>
          </cell>
          <cell r="B497" t="str">
            <v>7.70% NABARD SERIES 25A UNSECURED BONDS (MATURITY - 30.09.2027)</v>
          </cell>
          <cell r="C497" t="str">
            <v>INE261F08EI9</v>
          </cell>
          <cell r="D497" t="str">
            <v>INE261F08EI9</v>
          </cell>
          <cell r="E497" t="b">
            <v>1</v>
          </cell>
          <cell r="F497" t="str">
            <v>NCB644</v>
          </cell>
          <cell r="M497" t="str">
            <v>AAA</v>
          </cell>
          <cell r="N497" t="str">
            <v>[ICRA]AAA</v>
          </cell>
        </row>
        <row r="498">
          <cell r="A498" t="str">
            <v>NCB645</v>
          </cell>
          <cell r="B498" t="str">
            <v>7.44%IRFC UNSECURED BONDS (MATURITY - 13.06.2034)</v>
          </cell>
          <cell r="C498" t="str">
            <v>INE053F08395</v>
          </cell>
          <cell r="D498" t="str">
            <v>INE053F08395</v>
          </cell>
          <cell r="E498" t="b">
            <v>1</v>
          </cell>
          <cell r="F498" t="str">
            <v>NCB645</v>
          </cell>
          <cell r="M498" t="str">
            <v>AAA</v>
          </cell>
          <cell r="N498" t="str">
            <v>CRISIL AAA</v>
          </cell>
        </row>
        <row r="499">
          <cell r="A499" t="str">
            <v>NCB646</v>
          </cell>
          <cell r="B499" t="str">
            <v>7.64%NABARD SERIES 25B UNSECURED BONDS (MATURITY - 06.12.2029)</v>
          </cell>
          <cell r="C499" t="str">
            <v>INE261F08EJ7</v>
          </cell>
          <cell r="D499" t="str">
            <v>INE261F08EJ7</v>
          </cell>
          <cell r="E499" t="b">
            <v>1</v>
          </cell>
          <cell r="F499" t="str">
            <v>NCB646</v>
          </cell>
          <cell r="M499" t="str">
            <v>AAA</v>
          </cell>
          <cell r="N499" t="str">
            <v>[ICRA]AAA</v>
          </cell>
        </row>
        <row r="500">
          <cell r="A500" t="str">
            <v>NCB647</v>
          </cell>
          <cell r="B500" t="str">
            <v>7.35%(SEMI)REC LTD UNSECTURED BONDS (MATURITY - 31.07.2034)</v>
          </cell>
          <cell r="C500" t="str">
            <v>INE020B08FE4</v>
          </cell>
          <cell r="D500" t="str">
            <v>INE020B08FE4</v>
          </cell>
          <cell r="E500" t="b">
            <v>1</v>
          </cell>
          <cell r="F500" t="str">
            <v>NCB647</v>
          </cell>
          <cell r="M500" t="str">
            <v>AAA</v>
          </cell>
          <cell r="N500" t="str">
            <v>CRISIL AAA</v>
          </cell>
        </row>
        <row r="501">
          <cell r="A501" t="str">
            <v>NCD060</v>
          </cell>
          <cell r="B501" t="str">
            <v>8.80% UNSEC RED NCD. SER IDFC BANK OBB 17/2011.</v>
          </cell>
          <cell r="C501" t="str">
            <v>INE092T08519</v>
          </cell>
          <cell r="D501" t="str">
            <v>INE092T08519</v>
          </cell>
          <cell r="E501" t="b">
            <v>1</v>
          </cell>
          <cell r="F501" t="str">
            <v>NCD060</v>
          </cell>
          <cell r="G501" t="str">
            <v>IDFC BANK LIMITED</v>
          </cell>
          <cell r="H501">
            <v>8.7999999999999989</v>
          </cell>
          <cell r="I501">
            <v>8.8000000000000007</v>
          </cell>
          <cell r="J501">
            <v>0</v>
          </cell>
          <cell r="K501">
            <v>1000000</v>
          </cell>
          <cell r="L501">
            <v>1</v>
          </cell>
          <cell r="M501" t="str">
            <v>AA+</v>
          </cell>
          <cell r="N501" t="str">
            <v>[ICRA]AA+</v>
          </cell>
        </row>
        <row r="502">
          <cell r="A502" t="str">
            <v>NCD136</v>
          </cell>
          <cell r="B502" t="str">
            <v>9.40% SEC UNLISTED RED NCD</v>
          </cell>
          <cell r="C502" t="str">
            <v>INE895D07354</v>
          </cell>
          <cell r="D502" t="str">
            <v>INE895D07354</v>
          </cell>
          <cell r="E502" t="b">
            <v>1</v>
          </cell>
          <cell r="F502" t="str">
            <v>NCD136</v>
          </cell>
          <cell r="G502" t="str">
            <v>TATA SONS LIMITED</v>
          </cell>
          <cell r="H502">
            <v>9.4</v>
          </cell>
          <cell r="I502">
            <v>9.4</v>
          </cell>
          <cell r="J502">
            <v>0</v>
          </cell>
          <cell r="K502">
            <v>1000000</v>
          </cell>
          <cell r="L502">
            <v>1</v>
          </cell>
          <cell r="M502" t="str">
            <v>AAA</v>
          </cell>
          <cell r="N502" t="str">
            <v>CRISIL AAA</v>
          </cell>
        </row>
        <row r="503">
          <cell r="A503" t="str">
            <v>NCD197</v>
          </cell>
          <cell r="B503" t="str">
            <v>9.15% UNSEC SENIR RED LONG TRM BOND SERIES DAU14LB</v>
          </cell>
          <cell r="C503" t="str">
            <v>INE090A08TN1</v>
          </cell>
          <cell r="D503" t="str">
            <v>INE090A08TN1</v>
          </cell>
          <cell r="E503" t="b">
            <v>1</v>
          </cell>
          <cell r="F503" t="str">
            <v>NCD197</v>
          </cell>
          <cell r="G503" t="str">
            <v>ICICI BANK LIMITED-EXTN</v>
          </cell>
          <cell r="H503">
            <v>9.15</v>
          </cell>
          <cell r="I503">
            <v>9.15</v>
          </cell>
          <cell r="J503">
            <v>0</v>
          </cell>
          <cell r="K503">
            <v>1000000</v>
          </cell>
          <cell r="L503">
            <v>2</v>
          </cell>
          <cell r="M503" t="str">
            <v>AAA</v>
          </cell>
          <cell r="N503" t="str">
            <v>[ICRA]AAA</v>
          </cell>
        </row>
        <row r="504">
          <cell r="A504" t="str">
            <v>NCD199</v>
          </cell>
          <cell r="B504" t="str">
            <v>9.55% SEC RED SENIOR NCD SERIES 2013-II-D</v>
          </cell>
          <cell r="C504" t="str">
            <v>INE871D07NJ1</v>
          </cell>
          <cell r="D504" t="str">
            <v>INE871D07NJ1</v>
          </cell>
          <cell r="E504" t="b">
            <v>1</v>
          </cell>
          <cell r="F504" t="str">
            <v>NCD199</v>
          </cell>
          <cell r="G504" t="str">
            <v>INFRASTRUCTURE LEASING &amp; FINANCIAL SERVICES LIMITE</v>
          </cell>
          <cell r="H504">
            <v>9.5500000000000007</v>
          </cell>
          <cell r="I504">
            <v>9.5500000000000007</v>
          </cell>
          <cell r="J504">
            <v>0</v>
          </cell>
          <cell r="K504">
            <v>1000</v>
          </cell>
          <cell r="L504">
            <v>1</v>
          </cell>
          <cell r="M504" t="str">
            <v>D</v>
          </cell>
          <cell r="N504" t="str">
            <v>CARE D</v>
          </cell>
        </row>
        <row r="505">
          <cell r="A505" t="str">
            <v>NCD201</v>
          </cell>
          <cell r="B505" t="str">
            <v>9.36% UNSEC RED NCD. SER IDFC BANK OBB 06/2015.</v>
          </cell>
          <cell r="C505" t="str">
            <v>INE092T08BO3</v>
          </cell>
          <cell r="D505" t="str">
            <v>INE092T08BO3</v>
          </cell>
          <cell r="E505" t="b">
            <v>1</v>
          </cell>
          <cell r="F505" t="str">
            <v>NCD201</v>
          </cell>
          <cell r="G505" t="str">
            <v>IDFC BANK LIMITED</v>
          </cell>
          <cell r="H505">
            <v>9.36</v>
          </cell>
          <cell r="I505">
            <v>9.36</v>
          </cell>
          <cell r="J505">
            <v>0</v>
          </cell>
          <cell r="K505">
            <v>1000000</v>
          </cell>
          <cell r="L505">
            <v>1</v>
          </cell>
          <cell r="M505" t="str">
            <v>AA+</v>
          </cell>
          <cell r="N505" t="str">
            <v>[ICRA]AA+</v>
          </cell>
        </row>
        <row r="506">
          <cell r="A506" t="str">
            <v>NCD204</v>
          </cell>
          <cell r="B506" t="str">
            <v>9.25% UNSEC RED SENIOR BOND IN NAT DEB SER DSP14LB</v>
          </cell>
          <cell r="C506" t="str">
            <v>INE090A08TO9</v>
          </cell>
          <cell r="D506" t="str">
            <v>INE090A08TO9</v>
          </cell>
          <cell r="E506" t="b">
            <v>1</v>
          </cell>
          <cell r="F506" t="str">
            <v>NCD204</v>
          </cell>
          <cell r="G506" t="str">
            <v>ICICI BANK LIMITED-EXTN</v>
          </cell>
          <cell r="H506">
            <v>9.25</v>
          </cell>
          <cell r="I506">
            <v>9.25</v>
          </cell>
          <cell r="J506">
            <v>0</v>
          </cell>
          <cell r="K506">
            <v>1000000</v>
          </cell>
          <cell r="L506">
            <v>2</v>
          </cell>
          <cell r="M506" t="str">
            <v>AAA</v>
          </cell>
          <cell r="N506" t="str">
            <v>[ICRA]AAA</v>
          </cell>
        </row>
        <row r="507">
          <cell r="A507" t="str">
            <v>NCD207</v>
          </cell>
          <cell r="B507" t="str">
            <v>9.38% UNSEC RED NCD. SER IDFC BANK OBB 07/2015.</v>
          </cell>
          <cell r="C507" t="str">
            <v>INE092T08BP0</v>
          </cell>
          <cell r="D507" t="str">
            <v>INE092T08BP0</v>
          </cell>
          <cell r="E507" t="b">
            <v>1</v>
          </cell>
          <cell r="F507" t="str">
            <v>NCD207</v>
          </cell>
          <cell r="G507" t="str">
            <v>IDFC BANK LIMITED</v>
          </cell>
          <cell r="H507">
            <v>9.379999999999999</v>
          </cell>
          <cell r="I507">
            <v>9.3800000000000008</v>
          </cell>
          <cell r="J507">
            <v>0</v>
          </cell>
          <cell r="K507">
            <v>1000000</v>
          </cell>
          <cell r="L507">
            <v>1</v>
          </cell>
          <cell r="M507" t="str">
            <v>AA+</v>
          </cell>
          <cell r="N507" t="str">
            <v>[ICRA]AA+</v>
          </cell>
        </row>
        <row r="508">
          <cell r="A508" t="str">
            <v>NCD209</v>
          </cell>
          <cell r="B508" t="str">
            <v>10.15% UNSEC SUBOR RED NCD TIER II SER 'A' 14-15</v>
          </cell>
          <cell r="C508" t="str">
            <v>INE033L08171</v>
          </cell>
          <cell r="D508" t="str">
            <v>INE033L08171</v>
          </cell>
          <cell r="E508" t="b">
            <v>1</v>
          </cell>
          <cell r="F508" t="str">
            <v>NCD209</v>
          </cell>
          <cell r="G508" t="str">
            <v>TATA CAPITAL HOUSING FINANCE LIMITED</v>
          </cell>
          <cell r="H508">
            <v>10.15</v>
          </cell>
          <cell r="I508">
            <v>10.15</v>
          </cell>
          <cell r="J508">
            <v>0</v>
          </cell>
          <cell r="K508">
            <v>1000000</v>
          </cell>
          <cell r="L508">
            <v>1</v>
          </cell>
          <cell r="M508" t="str">
            <v>AAA</v>
          </cell>
          <cell r="N508" t="str">
            <v>CRISIL AAA</v>
          </cell>
        </row>
        <row r="509">
          <cell r="A509" t="str">
            <v>NCD211</v>
          </cell>
          <cell r="B509" t="str">
            <v>9.60% UNSEC RED SUBORDINATED NCD SERIES SD - 8</v>
          </cell>
          <cell r="C509" t="str">
            <v>INE040A08591</v>
          </cell>
          <cell r="D509" t="str">
            <v>INE040A08591</v>
          </cell>
          <cell r="E509" t="b">
            <v>1</v>
          </cell>
          <cell r="F509" t="str">
            <v>NCD211</v>
          </cell>
          <cell r="G509" t="str">
            <v>HOUSING DEVELOPMENT FINANCE CORPN LTD.EXTN OF HDFC</v>
          </cell>
          <cell r="H509">
            <v>9.6</v>
          </cell>
          <cell r="I509">
            <v>9.6</v>
          </cell>
          <cell r="J509">
            <v>0</v>
          </cell>
          <cell r="K509">
            <v>500000</v>
          </cell>
          <cell r="L509">
            <v>1</v>
          </cell>
          <cell r="M509" t="str">
            <v>AAA</v>
          </cell>
          <cell r="N509" t="str">
            <v>CRISIL AAA</v>
          </cell>
        </row>
        <row r="510">
          <cell r="A510" t="str">
            <v>NCD215</v>
          </cell>
          <cell r="B510" t="str">
            <v>8.85% SENIOR UNSEC RED NON CONV DEB SERIES 1</v>
          </cell>
          <cell r="C510" t="str">
            <v>INE238A08351</v>
          </cell>
          <cell r="D510" t="str">
            <v>INE238A08351</v>
          </cell>
          <cell r="E510" t="b">
            <v>1</v>
          </cell>
          <cell r="F510" t="str">
            <v>NCD215</v>
          </cell>
          <cell r="G510" t="str">
            <v>AXIS BANK LTD(EXTN )</v>
          </cell>
          <cell r="H510">
            <v>8.85</v>
          </cell>
          <cell r="I510">
            <v>8.85</v>
          </cell>
          <cell r="J510">
            <v>0</v>
          </cell>
          <cell r="K510">
            <v>1000000</v>
          </cell>
          <cell r="L510">
            <v>1</v>
          </cell>
          <cell r="M510" t="str">
            <v>AAA</v>
          </cell>
          <cell r="N510" t="str">
            <v>CRISIL AAA</v>
          </cell>
        </row>
        <row r="511">
          <cell r="A511" t="str">
            <v>NCD217</v>
          </cell>
          <cell r="B511" t="str">
            <v>9.22% SEC RED SENR NCD SER TCHFL NCD R FY 2014-15</v>
          </cell>
          <cell r="C511" t="str">
            <v>INE033L07AU5</v>
          </cell>
          <cell r="D511" t="str">
            <v>INE033L07AU5</v>
          </cell>
          <cell r="E511" t="b">
            <v>1</v>
          </cell>
          <cell r="F511" t="str">
            <v>NCD217</v>
          </cell>
          <cell r="G511" t="str">
            <v>TATA CAPITAL HOUSING FINANCE LIMITED</v>
          </cell>
          <cell r="H511">
            <v>9.2200000000000006</v>
          </cell>
          <cell r="I511">
            <v>9.2200000000000006</v>
          </cell>
          <cell r="J511">
            <v>0</v>
          </cell>
          <cell r="K511">
            <v>1000000</v>
          </cell>
          <cell r="L511">
            <v>1</v>
          </cell>
          <cell r="M511" t="str">
            <v>AAA</v>
          </cell>
          <cell r="N511" t="str">
            <v>CRISIL AAA</v>
          </cell>
        </row>
        <row r="512">
          <cell r="A512" t="str">
            <v>NCD218</v>
          </cell>
          <cell r="B512" t="str">
            <v>9.45% UNSEC RED NON CONV SUBOR DEB SER SUBDEBT 10</v>
          </cell>
          <cell r="C512" t="str">
            <v>INE667F08129</v>
          </cell>
          <cell r="D512" t="str">
            <v>INE667F08129</v>
          </cell>
          <cell r="E512" t="b">
            <v>1</v>
          </cell>
          <cell r="F512" t="str">
            <v>NCD218</v>
          </cell>
          <cell r="G512" t="str">
            <v>SUNDARAM BNP PARIBAS HOME FINANCE LIMITED (EXTN OF</v>
          </cell>
          <cell r="H512">
            <v>9.4499999999999993</v>
          </cell>
          <cell r="I512">
            <v>9.4499999999999993</v>
          </cell>
          <cell r="J512">
            <v>0</v>
          </cell>
          <cell r="K512">
            <v>1000000</v>
          </cell>
          <cell r="L512">
            <v>1</v>
          </cell>
          <cell r="M512" t="str">
            <v>AAA</v>
          </cell>
          <cell r="N512" t="str">
            <v>[ICRA]AAA</v>
          </cell>
        </row>
        <row r="513">
          <cell r="A513" t="str">
            <v>NCD220</v>
          </cell>
          <cell r="B513" t="str">
            <v>9.05% SEC RED SENIOR NCD SER NCD V FY 2014-15</v>
          </cell>
          <cell r="C513" t="str">
            <v>INE033L07AZ4</v>
          </cell>
          <cell r="D513" t="str">
            <v>INE033L07AZ4</v>
          </cell>
          <cell r="E513" t="b">
            <v>1</v>
          </cell>
          <cell r="F513" t="str">
            <v>NCD220</v>
          </cell>
          <cell r="G513" t="str">
            <v>TATA CAPITAL HOUSING FINANCE LIMITED</v>
          </cell>
          <cell r="H513">
            <v>9.0499999999999989</v>
          </cell>
          <cell r="I513">
            <v>9.0500000000000007</v>
          </cell>
          <cell r="J513">
            <v>0</v>
          </cell>
          <cell r="K513">
            <v>1000000</v>
          </cell>
          <cell r="L513">
            <v>1</v>
          </cell>
          <cell r="M513" t="str">
            <v>AAA</v>
          </cell>
          <cell r="N513" t="str">
            <v>CRISIL AAA</v>
          </cell>
        </row>
        <row r="514">
          <cell r="A514" t="str">
            <v>NCD221</v>
          </cell>
          <cell r="B514" t="str">
            <v>9% UNSEC RED NCD SERIES - PPD5 OPTION 2</v>
          </cell>
          <cell r="C514" t="str">
            <v>INE110L08060</v>
          </cell>
          <cell r="D514" t="str">
            <v>INE110L08060</v>
          </cell>
          <cell r="E514" t="b">
            <v>1</v>
          </cell>
          <cell r="F514" t="str">
            <v>NCD221</v>
          </cell>
          <cell r="G514" t="str">
            <v>RELIANCE JIO INFOCOMM LIMITED</v>
          </cell>
          <cell r="H514">
            <v>9</v>
          </cell>
          <cell r="I514">
            <v>9</v>
          </cell>
          <cell r="J514">
            <v>0</v>
          </cell>
          <cell r="K514">
            <v>1000000</v>
          </cell>
          <cell r="L514">
            <v>1</v>
          </cell>
          <cell r="M514" t="str">
            <v>AAA</v>
          </cell>
          <cell r="N514" t="str">
            <v>CRISIL AAA</v>
          </cell>
        </row>
        <row r="515">
          <cell r="A515" t="str">
            <v>NCD222</v>
          </cell>
          <cell r="B515" t="str">
            <v>9.39% SEC RED SENIOR NCD TRANCHE 225 OPTION 2</v>
          </cell>
          <cell r="C515" t="str">
            <v>INE115A07FP2</v>
          </cell>
          <cell r="D515" t="str">
            <v>INE115A07FP2</v>
          </cell>
          <cell r="E515" t="b">
            <v>1</v>
          </cell>
          <cell r="F515" t="str">
            <v>NCD222</v>
          </cell>
          <cell r="G515" t="str">
            <v>LIC HOUSING FINANCE LTD -EXT OF LICH</v>
          </cell>
          <cell r="H515">
            <v>9.39</v>
          </cell>
          <cell r="I515">
            <v>9.39</v>
          </cell>
          <cell r="J515">
            <v>0</v>
          </cell>
          <cell r="K515">
            <v>1000000</v>
          </cell>
          <cell r="L515">
            <v>1</v>
          </cell>
          <cell r="M515" t="str">
            <v>AAA</v>
          </cell>
          <cell r="N515" t="str">
            <v>CRISIL AAA</v>
          </cell>
        </row>
        <row r="516">
          <cell r="A516" t="str">
            <v>NCD224</v>
          </cell>
          <cell r="B516" t="str">
            <v>9.24% SEC RED SENIOR NCD TRANCHE 229 OPTION II</v>
          </cell>
          <cell r="C516" t="str">
            <v>INE115A07FW8</v>
          </cell>
          <cell r="D516" t="str">
            <v>INE115A07FW8</v>
          </cell>
          <cell r="E516" t="b">
            <v>1</v>
          </cell>
          <cell r="F516" t="str">
            <v>NCD224</v>
          </cell>
          <cell r="G516" t="str">
            <v>LIC HOUSING FINANCE LTD -EXT OF LICH</v>
          </cell>
          <cell r="H516">
            <v>9.24</v>
          </cell>
          <cell r="I516">
            <v>9.24</v>
          </cell>
          <cell r="J516">
            <v>0</v>
          </cell>
          <cell r="K516">
            <v>1000000</v>
          </cell>
          <cell r="L516">
            <v>1</v>
          </cell>
          <cell r="M516" t="str">
            <v>AAA</v>
          </cell>
          <cell r="N516" t="str">
            <v>CRISIL AAA</v>
          </cell>
        </row>
        <row r="517">
          <cell r="A517" t="str">
            <v>NCD225</v>
          </cell>
          <cell r="B517" t="str">
            <v>9.25% UNSEC RED NCD SER 11</v>
          </cell>
          <cell r="C517" t="str">
            <v>INE667F08137</v>
          </cell>
          <cell r="D517" t="str">
            <v>INE667F08137</v>
          </cell>
          <cell r="E517" t="b">
            <v>1</v>
          </cell>
          <cell r="F517" t="str">
            <v>NCD225</v>
          </cell>
          <cell r="G517" t="str">
            <v>SUNDARAM BNP PARIBAS HOME FINANCE LIMITED (EXTN OF</v>
          </cell>
          <cell r="H517">
            <v>9.25</v>
          </cell>
          <cell r="I517">
            <v>9.25</v>
          </cell>
          <cell r="J517">
            <v>0</v>
          </cell>
          <cell r="K517">
            <v>1000000</v>
          </cell>
          <cell r="L517">
            <v>1</v>
          </cell>
          <cell r="M517" t="str">
            <v>AAA</v>
          </cell>
          <cell r="N517" t="str">
            <v>[ICRA]AAA</v>
          </cell>
        </row>
        <row r="518">
          <cell r="A518" t="str">
            <v>NCD226</v>
          </cell>
          <cell r="B518" t="str">
            <v>8.94% UNSEC RED NC SUBORD BOND CFHL UNCD 2014 SR 1</v>
          </cell>
          <cell r="C518" t="str">
            <v>INE477A08025</v>
          </cell>
          <cell r="D518" t="str">
            <v>INE477A08025</v>
          </cell>
          <cell r="E518" t="b">
            <v>1</v>
          </cell>
          <cell r="F518" t="str">
            <v>NCD226</v>
          </cell>
          <cell r="G518" t="str">
            <v>CANFIN HOMES LTD</v>
          </cell>
          <cell r="H518">
            <v>8.94</v>
          </cell>
          <cell r="I518">
            <v>8.94</v>
          </cell>
          <cell r="J518">
            <v>0</v>
          </cell>
          <cell r="K518">
            <v>500000</v>
          </cell>
          <cell r="L518">
            <v>1</v>
          </cell>
          <cell r="M518" t="str">
            <v>AA+</v>
          </cell>
          <cell r="N518" t="str">
            <v>IND AA+</v>
          </cell>
        </row>
        <row r="519">
          <cell r="A519" t="str">
            <v>NCD227</v>
          </cell>
          <cell r="B519" t="str">
            <v>8.49% SEC NON CUM NC RED TAXABLE BONUS DEB SR 54</v>
          </cell>
          <cell r="C519" t="str">
            <v>INE733E07JP6</v>
          </cell>
          <cell r="D519" t="str">
            <v>INE733E07JP6</v>
          </cell>
          <cell r="E519" t="b">
            <v>1</v>
          </cell>
          <cell r="F519" t="str">
            <v>NCD227</v>
          </cell>
          <cell r="G519" t="str">
            <v>NTPC LIMITED</v>
          </cell>
          <cell r="H519">
            <v>8.49</v>
          </cell>
          <cell r="I519">
            <v>8.49</v>
          </cell>
          <cell r="J519">
            <v>0</v>
          </cell>
          <cell r="K519">
            <v>12.5</v>
          </cell>
          <cell r="L519">
            <v>1</v>
          </cell>
          <cell r="M519" t="str">
            <v>AAA</v>
          </cell>
          <cell r="N519" t="str">
            <v>CRISIL AAA</v>
          </cell>
        </row>
        <row r="520">
          <cell r="A520" t="str">
            <v>NCD230</v>
          </cell>
          <cell r="B520" t="str">
            <v>9.17% UNSEC RED NCD. SER IDFC BANK OBB 10/2015.</v>
          </cell>
          <cell r="C520" t="str">
            <v>INE092T08BQ8</v>
          </cell>
          <cell r="D520" t="str">
            <v>INE092T08BQ8</v>
          </cell>
          <cell r="E520" t="b">
            <v>1</v>
          </cell>
          <cell r="F520" t="str">
            <v>NCD230</v>
          </cell>
          <cell r="G520" t="str">
            <v>IDFC BANK LIMITED</v>
          </cell>
          <cell r="H520">
            <v>9.17</v>
          </cell>
          <cell r="I520">
            <v>9.17</v>
          </cell>
          <cell r="J520">
            <v>0</v>
          </cell>
          <cell r="K520">
            <v>1000000</v>
          </cell>
          <cell r="L520">
            <v>1</v>
          </cell>
          <cell r="M520" t="str">
            <v>AA+</v>
          </cell>
          <cell r="N520" t="str">
            <v>[ICRA]AA+</v>
          </cell>
        </row>
        <row r="521">
          <cell r="A521" t="str">
            <v>NCD231</v>
          </cell>
          <cell r="B521" t="str">
            <v>9.34% SEC RED SENIOR NCD SERIES M - 018</v>
          </cell>
          <cell r="C521" t="str">
            <v>INE040A08AE5</v>
          </cell>
          <cell r="D521" t="str">
            <v>INE040A08AE5</v>
          </cell>
          <cell r="E521" t="b">
            <v>1</v>
          </cell>
          <cell r="F521" t="str">
            <v>NCD231</v>
          </cell>
          <cell r="G521" t="str">
            <v>HOUSING DEVELOPMENT FINANCE CORPN LTD.EXTN OF HDFC</v>
          </cell>
          <cell r="H521">
            <v>9.34</v>
          </cell>
          <cell r="I521">
            <v>9.34</v>
          </cell>
          <cell r="J521">
            <v>0</v>
          </cell>
          <cell r="K521">
            <v>1000000</v>
          </cell>
          <cell r="L521">
            <v>1</v>
          </cell>
          <cell r="M521" t="str">
            <v>AAA</v>
          </cell>
          <cell r="N521" t="str">
            <v>CRISIL AAA</v>
          </cell>
        </row>
        <row r="522">
          <cell r="A522" t="str">
            <v>NCD233</v>
          </cell>
          <cell r="B522" t="str">
            <v>9.25% UNSEC RED NON CONV SUBOR DEB TIER II 'A' FY2015-16</v>
          </cell>
          <cell r="C522" t="str">
            <v>INE033L08189</v>
          </cell>
          <cell r="D522" t="str">
            <v>INE033L08189</v>
          </cell>
          <cell r="E522" t="b">
            <v>1</v>
          </cell>
          <cell r="F522" t="str">
            <v>NCD233</v>
          </cell>
          <cell r="G522" t="str">
            <v>TATA CAPITAL HOUSING FINANCE LIMITED(EXTN OF TCHF)</v>
          </cell>
          <cell r="H522">
            <v>9.25</v>
          </cell>
          <cell r="I522">
            <v>9.25</v>
          </cell>
          <cell r="J522">
            <v>0</v>
          </cell>
          <cell r="K522">
            <v>1000000</v>
          </cell>
          <cell r="L522">
            <v>1</v>
          </cell>
          <cell r="M522" t="str">
            <v>AAA</v>
          </cell>
          <cell r="N522" t="str">
            <v>CRISIL AAA</v>
          </cell>
        </row>
        <row r="523">
          <cell r="A523" t="str">
            <v>NCD234</v>
          </cell>
          <cell r="B523" t="str">
            <v>8.7% UNSEC RED NCD. SER IDFC BANK OBB 06/2016.</v>
          </cell>
          <cell r="C523" t="str">
            <v>INE092T08BU0</v>
          </cell>
          <cell r="D523" t="str">
            <v>INE092T08BU0</v>
          </cell>
          <cell r="E523" t="b">
            <v>1</v>
          </cell>
          <cell r="F523" t="str">
            <v>NCD234</v>
          </cell>
          <cell r="G523" t="str">
            <v>IDFC BANK LIMITED</v>
          </cell>
          <cell r="H523">
            <v>8.6999999999999993</v>
          </cell>
          <cell r="I523">
            <v>8.6999999999999993</v>
          </cell>
          <cell r="J523">
            <v>0</v>
          </cell>
          <cell r="K523">
            <v>1000000</v>
          </cell>
          <cell r="L523">
            <v>1</v>
          </cell>
          <cell r="M523" t="str">
            <v>AA+</v>
          </cell>
          <cell r="N523" t="str">
            <v>[ICRA]AA+</v>
          </cell>
        </row>
        <row r="524">
          <cell r="A524" t="str">
            <v>NCD237</v>
          </cell>
          <cell r="B524" t="str">
            <v>9.47% SENIOR SEC RED NCD TR225 OPT I</v>
          </cell>
          <cell r="C524" t="str">
            <v>INE115A07FO5</v>
          </cell>
          <cell r="D524" t="str">
            <v>INE115A07FO5</v>
          </cell>
          <cell r="E524" t="b">
            <v>1</v>
          </cell>
          <cell r="F524" t="str">
            <v>NCD237</v>
          </cell>
          <cell r="G524" t="str">
            <v>LIC HOUSING FINANCE LTD -EXT OF LICH</v>
          </cell>
          <cell r="H524">
            <v>9.4700000000000006</v>
          </cell>
          <cell r="I524">
            <v>9.4700000000000006</v>
          </cell>
          <cell r="J524">
            <v>0</v>
          </cell>
          <cell r="K524">
            <v>1000000</v>
          </cell>
          <cell r="L524">
            <v>1</v>
          </cell>
          <cell r="M524" t="str">
            <v>AAA</v>
          </cell>
          <cell r="N524" t="str">
            <v>CRISIL AAA</v>
          </cell>
        </row>
        <row r="525">
          <cell r="A525" t="str">
            <v>NCD240</v>
          </cell>
          <cell r="B525" t="str">
            <v>9.50% SEC RED SENIOR NC DEB SER M-014</v>
          </cell>
          <cell r="C525" t="str">
            <v>INE040A08526</v>
          </cell>
          <cell r="D525" t="str">
            <v>INE040A08526</v>
          </cell>
          <cell r="E525" t="b">
            <v>1</v>
          </cell>
          <cell r="F525" t="str">
            <v>NCD240</v>
          </cell>
          <cell r="G525" t="str">
            <v>HOUSING DEVELOPMENT FINANCE CORPN LTD.EXTN OF HDFC</v>
          </cell>
          <cell r="H525">
            <v>9.5</v>
          </cell>
          <cell r="I525">
            <v>9.5</v>
          </cell>
          <cell r="J525">
            <v>0</v>
          </cell>
          <cell r="K525">
            <v>1000000</v>
          </cell>
          <cell r="L525">
            <v>1</v>
          </cell>
          <cell r="M525" t="str">
            <v>AAA</v>
          </cell>
          <cell r="N525" t="str">
            <v>CRISIL AAA</v>
          </cell>
        </row>
        <row r="526">
          <cell r="A526" t="str">
            <v>NCD241</v>
          </cell>
          <cell r="B526" t="str">
            <v>8.55% SEC RED SENIOR NCD TRANCHE 265</v>
          </cell>
          <cell r="C526" t="str">
            <v>INE115A07HU8</v>
          </cell>
          <cell r="D526" t="str">
            <v>INE115A07HU8</v>
          </cell>
          <cell r="E526" t="b">
            <v>1</v>
          </cell>
          <cell r="F526" t="str">
            <v>NCD241</v>
          </cell>
          <cell r="G526" t="str">
            <v>LIC HOUSING FINANCE LTD ( EZXTN OF LICA)</v>
          </cell>
          <cell r="H526">
            <v>8.5500000000000007</v>
          </cell>
          <cell r="I526">
            <v>8.5500000000000007</v>
          </cell>
          <cell r="J526">
            <v>0</v>
          </cell>
          <cell r="K526">
            <v>1000000</v>
          </cell>
          <cell r="L526">
            <v>1</v>
          </cell>
          <cell r="M526" t="str">
            <v>AAA</v>
          </cell>
          <cell r="N526" t="str">
            <v>CRISIL AAA</v>
          </cell>
        </row>
        <row r="527">
          <cell r="A527" t="str">
            <v>NCD248</v>
          </cell>
          <cell r="B527" t="str">
            <v>9.2%UNSEC RED NC SUBO DEB TIER II CAP SR TCHFL TIER II BOND- D FY15-16</v>
          </cell>
          <cell r="C527" t="str">
            <v>INE033L08213</v>
          </cell>
          <cell r="D527" t="str">
            <v>INE033L08213</v>
          </cell>
          <cell r="E527" t="b">
            <v>1</v>
          </cell>
          <cell r="F527" t="str">
            <v>NCD248</v>
          </cell>
          <cell r="G527" t="str">
            <v>TATA CAPITAL HOUSING FINANCE LIMITED(EXTN OF TCHF)</v>
          </cell>
          <cell r="H527">
            <v>9.1999999999999993</v>
          </cell>
          <cell r="I527">
            <v>9.1999999999999993</v>
          </cell>
          <cell r="J527">
            <v>0</v>
          </cell>
          <cell r="K527">
            <v>1000000</v>
          </cell>
          <cell r="L527">
            <v>1</v>
          </cell>
          <cell r="M527" t="str">
            <v>AAA</v>
          </cell>
          <cell r="N527" t="str">
            <v>CRISIL AAA</v>
          </cell>
        </row>
        <row r="528">
          <cell r="A528" t="str">
            <v>NCD252</v>
          </cell>
          <cell r="B528" t="str">
            <v>8.67% UNSEC RED NCD. SER IDFC BANK OBB 14/2015.</v>
          </cell>
          <cell r="C528" t="str">
            <v>INE092T08BS4</v>
          </cell>
          <cell r="D528" t="str">
            <v>INE092T08BS4</v>
          </cell>
          <cell r="E528" t="b">
            <v>1</v>
          </cell>
          <cell r="F528" t="str">
            <v>NCD252</v>
          </cell>
          <cell r="G528" t="str">
            <v>IDFC BANK LIMITED</v>
          </cell>
          <cell r="H528">
            <v>8.67</v>
          </cell>
          <cell r="I528">
            <v>8.67</v>
          </cell>
          <cell r="J528">
            <v>0</v>
          </cell>
          <cell r="K528">
            <v>1000000</v>
          </cell>
          <cell r="L528">
            <v>1</v>
          </cell>
          <cell r="M528" t="str">
            <v>AA+</v>
          </cell>
          <cell r="N528" t="str">
            <v>[ICRA]AA+</v>
          </cell>
        </row>
        <row r="529">
          <cell r="A529" t="str">
            <v>NCD255</v>
          </cell>
          <cell r="B529" t="str">
            <v>8.99% UNSEC RED SUBORDINATED NCD TIER II CAP SER -E SR TCHFL FY 15-16</v>
          </cell>
          <cell r="C529" t="str">
            <v>INE033L08221</v>
          </cell>
          <cell r="D529" t="str">
            <v>INE033L08221</v>
          </cell>
          <cell r="E529" t="b">
            <v>1</v>
          </cell>
          <cell r="F529" t="str">
            <v>NCD255</v>
          </cell>
          <cell r="G529" t="str">
            <v>TATA CAPITAL HOUSING FINANCE LIMITED(EXTN OF TCHF)</v>
          </cell>
          <cell r="H529">
            <v>8.99</v>
          </cell>
          <cell r="I529">
            <v>8.99</v>
          </cell>
          <cell r="J529">
            <v>0</v>
          </cell>
          <cell r="K529">
            <v>1000000</v>
          </cell>
          <cell r="L529">
            <v>1</v>
          </cell>
          <cell r="M529" t="str">
            <v>AAA</v>
          </cell>
          <cell r="N529" t="str">
            <v>CRISIL AAA</v>
          </cell>
        </row>
        <row r="530">
          <cell r="A530" t="str">
            <v>NCD258</v>
          </cell>
          <cell r="B530" t="str">
            <v>9.00% UNSEC RED SUBORDINATED NON CONV DEB TIER II 'F' FY 2015-16</v>
          </cell>
          <cell r="C530" t="str">
            <v>INE033L08239</v>
          </cell>
          <cell r="D530" t="str">
            <v>INE033L08239</v>
          </cell>
          <cell r="E530" t="b">
            <v>1</v>
          </cell>
          <cell r="F530" t="str">
            <v>NCD258</v>
          </cell>
          <cell r="G530" t="str">
            <v>TATA CAPITAL HOUSING FINANCE LIMITED(EXTN OF TCHF)</v>
          </cell>
          <cell r="H530">
            <v>9</v>
          </cell>
          <cell r="I530">
            <v>9</v>
          </cell>
          <cell r="J530">
            <v>0</v>
          </cell>
          <cell r="K530">
            <v>1000000</v>
          </cell>
          <cell r="L530">
            <v>1</v>
          </cell>
          <cell r="M530" t="str">
            <v>AAA</v>
          </cell>
          <cell r="N530" t="str">
            <v>CRISIL AAA</v>
          </cell>
        </row>
        <row r="531">
          <cell r="A531" t="str">
            <v>NCD259</v>
          </cell>
          <cell r="B531" t="str">
            <v>9.00% UNSEC RED SUBORDINATED NON CONV DEB TIER II 'G' FY 2015-16</v>
          </cell>
          <cell r="C531" t="str">
            <v>INE033L08247</v>
          </cell>
          <cell r="D531" t="str">
            <v>INE033L08247</v>
          </cell>
          <cell r="E531" t="b">
            <v>1</v>
          </cell>
          <cell r="F531" t="str">
            <v>NCD259</v>
          </cell>
          <cell r="G531" t="str">
            <v>TATA CAPITAL HOUSING FINANCE LIMITED(EXTN OF TCHF)</v>
          </cell>
          <cell r="H531">
            <v>9</v>
          </cell>
          <cell r="I531">
            <v>9</v>
          </cell>
          <cell r="J531">
            <v>0</v>
          </cell>
          <cell r="K531">
            <v>1000000</v>
          </cell>
          <cell r="L531">
            <v>1</v>
          </cell>
          <cell r="M531" t="str">
            <v>AAA</v>
          </cell>
          <cell r="N531" t="str">
            <v>CRISIL AAA</v>
          </cell>
        </row>
        <row r="532">
          <cell r="A532" t="str">
            <v>NCD262</v>
          </cell>
          <cell r="B532" t="str">
            <v>8.81% UNSEC RED NCD SERIES IDFC BANK OBB 39/2010.</v>
          </cell>
          <cell r="C532" t="str">
            <v>INE092T08386</v>
          </cell>
          <cell r="D532" t="str">
            <v>INE092T08386</v>
          </cell>
          <cell r="E532" t="b">
            <v>1</v>
          </cell>
          <cell r="F532" t="str">
            <v>NCD262</v>
          </cell>
          <cell r="G532" t="str">
            <v>IDFC BANK LIMITED</v>
          </cell>
          <cell r="H532">
            <v>8.81</v>
          </cell>
          <cell r="I532">
            <v>8.81</v>
          </cell>
          <cell r="J532">
            <v>0</v>
          </cell>
          <cell r="K532">
            <v>1000000</v>
          </cell>
          <cell r="L532">
            <v>1</v>
          </cell>
          <cell r="M532" t="str">
            <v>AA+</v>
          </cell>
          <cell r="N532" t="str">
            <v>[ICRA]AA+</v>
          </cell>
        </row>
        <row r="533">
          <cell r="A533" t="str">
            <v>NCD267</v>
          </cell>
          <cell r="B533" t="str">
            <v>9.35% UNSEC SUBOR RED LISTED RATED TRANS NON CONV DEB TIER II SER 9</v>
          </cell>
          <cell r="C533" t="str">
            <v>INE688I08137</v>
          </cell>
          <cell r="D533" t="str">
            <v>INE688I08137</v>
          </cell>
          <cell r="E533" t="b">
            <v>1</v>
          </cell>
          <cell r="F533" t="str">
            <v>NCD267</v>
          </cell>
          <cell r="G533" t="str">
            <v>CAPITAL FIRST LIMITED(EXT OF FUCA )</v>
          </cell>
          <cell r="H533">
            <v>9.35</v>
          </cell>
          <cell r="I533">
            <v>9.35</v>
          </cell>
          <cell r="J533">
            <v>0</v>
          </cell>
          <cell r="K533">
            <v>1000000</v>
          </cell>
          <cell r="L533">
            <v>1</v>
          </cell>
          <cell r="M533" t="str">
            <v>AA</v>
          </cell>
          <cell r="N533" t="str">
            <v>CARE AA</v>
          </cell>
        </row>
        <row r="534">
          <cell r="A534" t="str">
            <v>NCD268</v>
          </cell>
          <cell r="B534" t="str">
            <v>8.45% SEC SENIOR RED NCD SERIES N - 008</v>
          </cell>
          <cell r="C534" t="str">
            <v>INE040A08518</v>
          </cell>
          <cell r="D534" t="str">
            <v>INE040A08518</v>
          </cell>
          <cell r="E534" t="b">
            <v>1</v>
          </cell>
          <cell r="F534" t="str">
            <v>NCD268</v>
          </cell>
          <cell r="G534" t="str">
            <v>HOUSING DEVELOPMENT FINANCE CORPN LTD.(EXTN OF HDF</v>
          </cell>
          <cell r="H534">
            <v>8.4500000000000011</v>
          </cell>
          <cell r="I534">
            <v>8.4499999999999993</v>
          </cell>
          <cell r="J534">
            <v>0</v>
          </cell>
          <cell r="K534">
            <v>500000</v>
          </cell>
          <cell r="L534">
            <v>1</v>
          </cell>
          <cell r="M534" t="str">
            <v>AAA</v>
          </cell>
          <cell r="N534" t="str">
            <v>CRISIL AAA</v>
          </cell>
        </row>
        <row r="535">
          <cell r="A535" t="str">
            <v>NCD272</v>
          </cell>
          <cell r="B535" t="str">
            <v>9.00% UNSEC RED NON CONV SUBOR DEB TIER II 'H' FY 2015-16</v>
          </cell>
          <cell r="C535" t="str">
            <v>INE033L08254</v>
          </cell>
          <cell r="D535" t="str">
            <v>INE033L08254</v>
          </cell>
          <cell r="E535" t="b">
            <v>1</v>
          </cell>
          <cell r="F535" t="str">
            <v>NCD272</v>
          </cell>
          <cell r="G535" t="str">
            <v>TATA CAPITAL HOUSING FINANCE LIMITED(EXTN OF TCHF)</v>
          </cell>
          <cell r="H535">
            <v>9</v>
          </cell>
          <cell r="I535">
            <v>9</v>
          </cell>
          <cell r="J535">
            <v>0</v>
          </cell>
          <cell r="K535">
            <v>1000000</v>
          </cell>
          <cell r="L535">
            <v>1</v>
          </cell>
          <cell r="M535" t="str">
            <v>AAA</v>
          </cell>
          <cell r="N535" t="str">
            <v>CRISIL AAA</v>
          </cell>
        </row>
        <row r="536">
          <cell r="A536" t="str">
            <v>NCD280</v>
          </cell>
          <cell r="B536" t="str">
            <v>8.32% SEC RED SENIOR NCD SER P-007</v>
          </cell>
          <cell r="C536" t="str">
            <v>INE040A08468</v>
          </cell>
          <cell r="D536" t="str">
            <v>INE040A08468</v>
          </cell>
          <cell r="E536" t="b">
            <v>1</v>
          </cell>
          <cell r="F536" t="str">
            <v>NCD280</v>
          </cell>
          <cell r="G536" t="str">
            <v>HOUSING DEVELOPMENT FINANCE CORPN LTD.(EXTN OF HDF</v>
          </cell>
          <cell r="H536">
            <v>8.32</v>
          </cell>
          <cell r="I536">
            <v>8.32</v>
          </cell>
          <cell r="J536">
            <v>0</v>
          </cell>
          <cell r="K536">
            <v>10000000</v>
          </cell>
          <cell r="L536">
            <v>1</v>
          </cell>
          <cell r="M536" t="str">
            <v>AAA</v>
          </cell>
          <cell r="N536" t="str">
            <v>CRISIL AAA</v>
          </cell>
        </row>
        <row r="537">
          <cell r="A537" t="str">
            <v>NCD281</v>
          </cell>
          <cell r="B537" t="str">
            <v>9.22% SEC RED NCD SER PPD 15-16 SR-C35 OP II</v>
          </cell>
          <cell r="C537" t="str">
            <v>INE721A07KD3</v>
          </cell>
          <cell r="D537" t="str">
            <v>INE721A07KD3</v>
          </cell>
          <cell r="E537" t="b">
            <v>1</v>
          </cell>
          <cell r="F537" t="str">
            <v>NCD281</v>
          </cell>
          <cell r="G537" t="str">
            <v>SHRIRAM TRANSPORT FINANCE CO LTD(EXTN  OF STRA/G/H</v>
          </cell>
          <cell r="H537">
            <v>9.2200000000000006</v>
          </cell>
          <cell r="I537">
            <v>9.2200000000000006</v>
          </cell>
          <cell r="J537">
            <v>0</v>
          </cell>
          <cell r="K537">
            <v>1000000</v>
          </cell>
          <cell r="L537">
            <v>1</v>
          </cell>
          <cell r="M537" t="str">
            <v>AA+</v>
          </cell>
          <cell r="N537" t="str">
            <v>CRISIL AA+</v>
          </cell>
        </row>
        <row r="538">
          <cell r="A538" t="str">
            <v>NCD286</v>
          </cell>
          <cell r="B538" t="str">
            <v>8.40% SENIOR UNSEC RED LONG TERM BONDS IN NAT DEB SER - DMY16LB</v>
          </cell>
          <cell r="C538" t="str">
            <v>INE090A08TT8</v>
          </cell>
          <cell r="D538" t="str">
            <v>INE090A08TT8</v>
          </cell>
          <cell r="E538" t="b">
            <v>1</v>
          </cell>
          <cell r="F538" t="str">
            <v>NCD286</v>
          </cell>
          <cell r="G538" t="str">
            <v>ICICI BANK LIMITED (EXT OF ICLH)</v>
          </cell>
          <cell r="H538">
            <v>8.4</v>
          </cell>
          <cell r="I538">
            <v>8.4</v>
          </cell>
          <cell r="J538">
            <v>0</v>
          </cell>
          <cell r="K538">
            <v>1000000</v>
          </cell>
          <cell r="L538">
            <v>1</v>
          </cell>
          <cell r="M538" t="str">
            <v>AAA</v>
          </cell>
          <cell r="N538" t="str">
            <v>[ICRA]AAA</v>
          </cell>
        </row>
        <row r="539">
          <cell r="A539" t="str">
            <v>NCD289</v>
          </cell>
          <cell r="B539" t="str">
            <v>8.45% SEC RED SENIOR NCD SR-P-012</v>
          </cell>
          <cell r="C539" t="str">
            <v>INE040A08542</v>
          </cell>
          <cell r="D539" t="str">
            <v>INE040A08542</v>
          </cell>
          <cell r="E539" t="b">
            <v>1</v>
          </cell>
          <cell r="F539" t="str">
            <v>NCD289</v>
          </cell>
          <cell r="G539" t="str">
            <v>HOUSING DEVELOPMENT FINANCE CORPN LTD.(EXTN OF HDF</v>
          </cell>
          <cell r="H539">
            <v>8.4500000000000011</v>
          </cell>
          <cell r="I539">
            <v>8.4499999999999993</v>
          </cell>
          <cell r="J539">
            <v>0</v>
          </cell>
          <cell r="K539">
            <v>10000000</v>
          </cell>
          <cell r="L539">
            <v>1</v>
          </cell>
          <cell r="M539" t="str">
            <v>AAA</v>
          </cell>
          <cell r="N539" t="str">
            <v>CRISIL AAA</v>
          </cell>
        </row>
        <row r="540">
          <cell r="A540" t="str">
            <v>NCD296</v>
          </cell>
          <cell r="B540" t="str">
            <v>8.50% AXIS BANK LIMITED BASEL III TIER II NCDS 2026 (27.05.2026)</v>
          </cell>
          <cell r="C540" t="str">
            <v>INE238A08393</v>
          </cell>
          <cell r="D540" t="str">
            <v>INE238A08393</v>
          </cell>
          <cell r="E540" t="b">
            <v>1</v>
          </cell>
          <cell r="F540" t="str">
            <v>NCD296</v>
          </cell>
          <cell r="G540" t="str">
            <v>AXIS BANK LTD(EXTN  OF UTIK)</v>
          </cell>
          <cell r="H540">
            <v>8.5</v>
          </cell>
          <cell r="K540">
            <v>1000000</v>
          </cell>
          <cell r="L540">
            <v>1</v>
          </cell>
          <cell r="M540" t="str">
            <v>AAA</v>
          </cell>
          <cell r="N540" t="str">
            <v>CRISIL AAA</v>
          </cell>
        </row>
        <row r="541">
          <cell r="A541" t="str">
            <v>NCD297</v>
          </cell>
          <cell r="B541" t="str">
            <v>9.30% SECD NCDs OPT 2 SHRIRAM TRANSPORT FINANCE CO. LTD. 2026 (27.03.2026)</v>
          </cell>
          <cell r="C541" t="str">
            <v>INE721A07KB7</v>
          </cell>
          <cell r="D541" t="str">
            <v>INE721A07KB7</v>
          </cell>
          <cell r="E541" t="b">
            <v>1</v>
          </cell>
          <cell r="F541" t="str">
            <v>NCD297</v>
          </cell>
          <cell r="G541" t="str">
            <v>SHRIRAM TRANSPORT FINANCE CO LTD(EXTN  OF STRA/G/H</v>
          </cell>
          <cell r="H541">
            <v>9.3000000000000007</v>
          </cell>
          <cell r="K541">
            <v>1000000</v>
          </cell>
          <cell r="L541">
            <v>1</v>
          </cell>
          <cell r="M541" t="str">
            <v>AA+</v>
          </cell>
          <cell r="N541" t="str">
            <v>CRISIL AA+</v>
          </cell>
        </row>
        <row r="542">
          <cell r="A542" t="str">
            <v>NCD299</v>
          </cell>
          <cell r="B542" t="str">
            <v>8.65% SECURED NCDS APOLLO TYRES LTD. SERIES B 2025 (30042025)</v>
          </cell>
          <cell r="C542" t="str">
            <v>INE438A07094</v>
          </cell>
          <cell r="D542" t="str">
            <v>INE438A07094</v>
          </cell>
          <cell r="E542" t="b">
            <v>1</v>
          </cell>
          <cell r="F542" t="str">
            <v>NCD299</v>
          </cell>
          <cell r="G542" t="str">
            <v>APOLLO TYRES LTD. (EXT OF APOT)</v>
          </cell>
          <cell r="H542">
            <v>8.6499999999999986</v>
          </cell>
          <cell r="K542">
            <v>1000000</v>
          </cell>
          <cell r="L542">
            <v>1</v>
          </cell>
          <cell r="M542" t="str">
            <v>AA+</v>
          </cell>
          <cell r="N542" t="str">
            <v>CRISIL AA+</v>
          </cell>
        </row>
        <row r="543">
          <cell r="A543" t="str">
            <v>NCD300</v>
          </cell>
          <cell r="B543" t="str">
            <v>8.65% SECURED NCDS APOLLO TYRES LTD. SERIES C 2026 (30042026)</v>
          </cell>
          <cell r="C543" t="str">
            <v>INE438A07102</v>
          </cell>
          <cell r="D543" t="str">
            <v>INE438A07102</v>
          </cell>
          <cell r="E543" t="b">
            <v>1</v>
          </cell>
          <cell r="F543" t="str">
            <v>NCD300</v>
          </cell>
          <cell r="G543" t="str">
            <v>APOLLO TYRES LTD. (EXT OF APOT)</v>
          </cell>
          <cell r="H543">
            <v>8.6499999999999986</v>
          </cell>
          <cell r="K543">
            <v>1000000</v>
          </cell>
          <cell r="L543">
            <v>1</v>
          </cell>
          <cell r="M543" t="str">
            <v>AA+</v>
          </cell>
          <cell r="N543" t="str">
            <v>CRISIL AA+</v>
          </cell>
        </row>
        <row r="544">
          <cell r="A544" t="str">
            <v>NCD311</v>
          </cell>
          <cell r="B544" t="str">
            <v>8.87% SECURED NCD SHRIRAM TRANSPORT FINANCE CO. LTD. 2026 (08.08.2026)</v>
          </cell>
          <cell r="C544" t="str">
            <v>INE721A07LD1</v>
          </cell>
          <cell r="D544" t="str">
            <v>INE721A07LD1</v>
          </cell>
          <cell r="E544" t="b">
            <v>1</v>
          </cell>
          <cell r="F544" t="str">
            <v>NCD311</v>
          </cell>
          <cell r="H544">
            <v>8.8699999999999992</v>
          </cell>
          <cell r="K544">
            <v>1000000</v>
          </cell>
          <cell r="M544" t="str">
            <v>AA+</v>
          </cell>
          <cell r="N544" t="str">
            <v>CRISIL AA+</v>
          </cell>
        </row>
        <row r="545">
          <cell r="A545" t="str">
            <v>NCD313</v>
          </cell>
          <cell r="B545" t="str">
            <v xml:space="preserve">9.30% SEC  DEWAN HSG FINANCE CORP. LTD.  SER. VI B NCDs 2026 (16.08.2026) </v>
          </cell>
          <cell r="C545" t="str">
            <v>INE202B07HV0</v>
          </cell>
          <cell r="D545" t="str">
            <v>INE202B07HV0</v>
          </cell>
          <cell r="E545" t="b">
            <v>1</v>
          </cell>
          <cell r="F545" t="str">
            <v>NCD313</v>
          </cell>
          <cell r="G545" t="str">
            <v xml:space="preserve">9.30% SEC  DEWAN HSG FINANCE CORP. LTD.  SER. VI B NCDs 2026 (16.08.2026) </v>
          </cell>
          <cell r="H545">
            <v>9.3000000000000007</v>
          </cell>
          <cell r="K545">
            <v>1000</v>
          </cell>
          <cell r="M545" t="str">
            <v>D</v>
          </cell>
          <cell r="N545" t="str">
            <v>CARE D</v>
          </cell>
        </row>
        <row r="546">
          <cell r="A546" t="str">
            <v>NCD314</v>
          </cell>
          <cell r="B546" t="str">
            <v xml:space="preserve">7.90% SECURED NCDS HDFC LTD. 2026  (24.08.2026)   </v>
          </cell>
          <cell r="C546" t="str">
            <v>INE040A08484</v>
          </cell>
          <cell r="D546" t="str">
            <v>INE040A08484</v>
          </cell>
          <cell r="E546" t="b">
            <v>1</v>
          </cell>
          <cell r="F546" t="str">
            <v>NCD314</v>
          </cell>
          <cell r="H546">
            <v>7.9</v>
          </cell>
          <cell r="K546">
            <v>1000000</v>
          </cell>
          <cell r="M546" t="str">
            <v>AAA</v>
          </cell>
          <cell r="N546" t="str">
            <v>CRISIL AAA</v>
          </cell>
        </row>
        <row r="547">
          <cell r="A547" t="str">
            <v>NCD315</v>
          </cell>
          <cell r="B547" t="str">
            <v xml:space="preserve">8.46% SECURED NCDS HDFC LTD. 2026  (24.06.2026)   </v>
          </cell>
          <cell r="C547" t="str">
            <v>INE040A08AA3</v>
          </cell>
          <cell r="D547" t="str">
            <v>INE040A08AA3</v>
          </cell>
          <cell r="E547" t="b">
            <v>1</v>
          </cell>
          <cell r="F547" t="str">
            <v>NCD315</v>
          </cell>
          <cell r="H547">
            <v>8.4600000000000009</v>
          </cell>
          <cell r="K547">
            <v>1000000</v>
          </cell>
          <cell r="M547" t="str">
            <v>AAA</v>
          </cell>
          <cell r="N547" t="str">
            <v>CRISIL AAA</v>
          </cell>
        </row>
        <row r="548">
          <cell r="A548" t="str">
            <v>NCD316</v>
          </cell>
          <cell r="B548" t="str">
            <v xml:space="preserve">7.53%  SEC ULTRA TECH CEMENT LTD. NCDs 2026 (21-08-2026) </v>
          </cell>
          <cell r="C548" t="str">
            <v>INE481G07190</v>
          </cell>
          <cell r="D548" t="str">
            <v>INE481G07190</v>
          </cell>
          <cell r="E548" t="b">
            <v>1</v>
          </cell>
          <cell r="F548" t="str">
            <v>NCD316</v>
          </cell>
          <cell r="H548">
            <v>7.53</v>
          </cell>
          <cell r="K548">
            <v>1000000</v>
          </cell>
          <cell r="M548" t="str">
            <v>AAA</v>
          </cell>
          <cell r="N548" t="str">
            <v>CRISIL AAA</v>
          </cell>
        </row>
        <row r="549">
          <cell r="A549" t="str">
            <v>NCD317</v>
          </cell>
          <cell r="B549" t="str">
            <v xml:space="preserve">7.95% SENIOR UNSEC. INFRA NCDs  HDFC BANK LTD. 2026 (21.09.2026)      </v>
          </cell>
          <cell r="C549" t="str">
            <v>INE040A08369</v>
          </cell>
          <cell r="D549" t="str">
            <v>INE040A08369</v>
          </cell>
          <cell r="E549" t="b">
            <v>1</v>
          </cell>
          <cell r="F549" t="str">
            <v>NCD317</v>
          </cell>
          <cell r="H549">
            <v>7.95</v>
          </cell>
          <cell r="K549">
            <v>1000000</v>
          </cell>
          <cell r="M549" t="str">
            <v>AAA</v>
          </cell>
          <cell r="N549" t="str">
            <v>CRISIL AAA</v>
          </cell>
        </row>
        <row r="550">
          <cell r="A550" t="str">
            <v>NCD318</v>
          </cell>
          <cell r="B550" t="str">
            <v>7.57% UNSECURED NCDS MAHINDRA &amp; MAHINDRA  LTD. 2026 (25.09.2026)</v>
          </cell>
          <cell r="C550" t="str">
            <v>INE101A08088</v>
          </cell>
          <cell r="D550" t="str">
            <v>INE101A08088</v>
          </cell>
          <cell r="E550" t="b">
            <v>1</v>
          </cell>
          <cell r="F550" t="str">
            <v>NCD318</v>
          </cell>
          <cell r="H550">
            <v>7.57</v>
          </cell>
          <cell r="K550">
            <v>1000000</v>
          </cell>
          <cell r="M550" t="str">
            <v>AAA</v>
          </cell>
          <cell r="N550" t="str">
            <v>CRISIL AAA</v>
          </cell>
        </row>
        <row r="551">
          <cell r="A551" t="str">
            <v>NCD322</v>
          </cell>
          <cell r="B551" t="str">
            <v xml:space="preserve">8.30% SEC L&amp;T INFRA DEBT LTD. NCDs 2026 (20.10.2026) </v>
          </cell>
          <cell r="C551" t="str">
            <v>INE235P07555</v>
          </cell>
          <cell r="D551" t="str">
            <v>INE235P07555</v>
          </cell>
          <cell r="E551" t="b">
            <v>1</v>
          </cell>
          <cell r="F551" t="str">
            <v>NCD322</v>
          </cell>
          <cell r="H551">
            <v>8.3000000000000007</v>
          </cell>
          <cell r="K551">
            <v>2500000</v>
          </cell>
          <cell r="M551" t="str">
            <v>AAA</v>
          </cell>
          <cell r="N551" t="str">
            <v>CRISIL AAA</v>
          </cell>
        </row>
        <row r="552">
          <cell r="A552" t="str">
            <v>NCD324</v>
          </cell>
          <cell r="B552" t="str">
            <v>9.50% UNSEC YES BANK LTD PERPETUAL CALL 23.12.2021 NCDS BASEL III T-1</v>
          </cell>
          <cell r="C552" t="str">
            <v>INE528G08352</v>
          </cell>
          <cell r="D552" t="str">
            <v>INE528G08352</v>
          </cell>
          <cell r="E552" t="b">
            <v>1</v>
          </cell>
          <cell r="F552" t="str">
            <v>NCD324</v>
          </cell>
          <cell r="G552" t="str">
            <v>YES BANK</v>
          </cell>
          <cell r="H552">
            <v>9.5</v>
          </cell>
          <cell r="K552">
            <v>1000000</v>
          </cell>
          <cell r="M552" t="str">
            <v>D</v>
          </cell>
          <cell r="N552" t="str">
            <v>[ICRA]D</v>
          </cell>
        </row>
        <row r="553">
          <cell r="A553" t="str">
            <v>NCD327</v>
          </cell>
          <cell r="B553" t="str">
            <v>8.52% UNSECURED NCDS TATA AIG GEN INS CO. LTD. 2027 (21.03.2027)</v>
          </cell>
          <cell r="C553" t="str">
            <v>INE067X08018</v>
          </cell>
          <cell r="D553" t="str">
            <v>INE067X08018</v>
          </cell>
          <cell r="E553" t="b">
            <v>1</v>
          </cell>
          <cell r="F553" t="str">
            <v>NCD327</v>
          </cell>
          <cell r="H553">
            <v>8.52</v>
          </cell>
          <cell r="K553">
            <v>1000000</v>
          </cell>
          <cell r="M553" t="str">
            <v>AA+</v>
          </cell>
          <cell r="N553" t="str">
            <v>CRISIL AA+</v>
          </cell>
        </row>
        <row r="554">
          <cell r="A554" t="str">
            <v>NCD328</v>
          </cell>
          <cell r="B554" t="str">
            <v xml:space="preserve">8.35% SECURED NCDS HDFC LTD. 2026 (13.05.2026)  </v>
          </cell>
          <cell r="C554" t="str">
            <v>INE040A08500</v>
          </cell>
          <cell r="D554" t="str">
            <v>INE040A08500</v>
          </cell>
          <cell r="E554" t="b">
            <v>1</v>
          </cell>
          <cell r="F554" t="str">
            <v>NCD328</v>
          </cell>
          <cell r="H554">
            <v>8.35</v>
          </cell>
          <cell r="K554">
            <v>1000000</v>
          </cell>
          <cell r="M554" t="str">
            <v>AAA</v>
          </cell>
          <cell r="N554" t="str">
            <v>CRISIL AAA</v>
          </cell>
        </row>
        <row r="555">
          <cell r="A555" t="str">
            <v>NCD332</v>
          </cell>
          <cell r="B555" t="str">
            <v>7.47% ICICI BANK LIMITED UNSEC. INFRA DEBENTURES 2027 (25.06.2027</v>
          </cell>
          <cell r="C555" t="str">
            <v>INE090A08TY8</v>
          </cell>
          <cell r="D555" t="str">
            <v>INE090A08TY8</v>
          </cell>
          <cell r="E555" t="b">
            <v>1</v>
          </cell>
          <cell r="F555" t="str">
            <v>NCD332</v>
          </cell>
          <cell r="H555">
            <v>7.47</v>
          </cell>
          <cell r="K555">
            <v>1000000</v>
          </cell>
          <cell r="M555" t="str">
            <v>AAA</v>
          </cell>
          <cell r="N555" t="str">
            <v>[ICRA]AAA</v>
          </cell>
        </row>
        <row r="556">
          <cell r="A556" t="str">
            <v>NCD333</v>
          </cell>
          <cell r="B556" t="str">
            <v>7.83% LIC HOUSING FINANCE LTD. SECURED NCDs 2026 (25.09.2026)</v>
          </cell>
          <cell r="C556" t="str">
            <v>INE115A07KM9</v>
          </cell>
          <cell r="D556" t="str">
            <v>INE115A07KM9</v>
          </cell>
          <cell r="E556" t="b">
            <v>1</v>
          </cell>
          <cell r="F556" t="str">
            <v>NCD333</v>
          </cell>
          <cell r="H556">
            <v>7.83</v>
          </cell>
          <cell r="K556">
            <v>1000000</v>
          </cell>
          <cell r="M556" t="str">
            <v>AAA</v>
          </cell>
          <cell r="N556" t="str">
            <v>CRISIL AAA</v>
          </cell>
        </row>
        <row r="557">
          <cell r="A557" t="str">
            <v>NCD340</v>
          </cell>
          <cell r="B557" t="str">
            <v>7.75% LIC HOUSING FINANCE LTD. SECURED NCDs 2027 (23.11.2027)</v>
          </cell>
          <cell r="C557" t="str">
            <v>INE115A07MQ6</v>
          </cell>
          <cell r="D557" t="str">
            <v>INE115A07MQ6</v>
          </cell>
          <cell r="E557" t="b">
            <v>1</v>
          </cell>
          <cell r="F557" t="str">
            <v>NCD340</v>
          </cell>
          <cell r="M557" t="str">
            <v>AAA</v>
          </cell>
          <cell r="N557" t="str">
            <v>CRISIL AAA</v>
          </cell>
        </row>
        <row r="558">
          <cell r="A558" t="str">
            <v>NCD342</v>
          </cell>
          <cell r="B558" t="str">
            <v>8.55% DARBHANGA MOTIHARI TRANSMISSION CO. LTD. STRPP 38 2028 (31032028)</v>
          </cell>
          <cell r="C558" t="str">
            <v>INE732Q07AQ9</v>
          </cell>
          <cell r="D558" t="str">
            <v>INE732Q07AQ9</v>
          </cell>
          <cell r="E558" t="b">
            <v>1</v>
          </cell>
          <cell r="F558" t="str">
            <v>NCD342</v>
          </cell>
          <cell r="M558" t="str">
            <v>AAA</v>
          </cell>
          <cell r="N558" t="str">
            <v>IND AAA</v>
          </cell>
        </row>
        <row r="559">
          <cell r="A559" t="str">
            <v>NCD343</v>
          </cell>
          <cell r="B559" t="str">
            <v>8.55% DARBHANGA MOTIHARI TRANSMISSION CO. LTD. STRPP 39 2028 (30062028)</v>
          </cell>
          <cell r="C559" t="str">
            <v>INE732Q07AR7</v>
          </cell>
          <cell r="D559" t="str">
            <v>INE732Q07AR7</v>
          </cell>
          <cell r="E559" t="b">
            <v>1</v>
          </cell>
          <cell r="F559" t="str">
            <v>NCD343</v>
          </cell>
          <cell r="M559" t="str">
            <v>AAA</v>
          </cell>
          <cell r="N559" t="str">
            <v>IND AAA</v>
          </cell>
        </row>
        <row r="560">
          <cell r="A560" t="str">
            <v>NCD344</v>
          </cell>
          <cell r="B560" t="str">
            <v>8.55% DARBHANGA MOTIHARI TRANSMISSION CO. LTD. STRPP 40 2028 (30092028)</v>
          </cell>
          <cell r="C560" t="str">
            <v>INE732Q07AS5</v>
          </cell>
          <cell r="D560" t="str">
            <v>INE732Q07AS5</v>
          </cell>
          <cell r="E560" t="b">
            <v>1</v>
          </cell>
          <cell r="F560" t="str">
            <v>NCD344</v>
          </cell>
          <cell r="M560" t="str">
            <v>AAA</v>
          </cell>
          <cell r="N560" t="str">
            <v>IND AAA</v>
          </cell>
        </row>
        <row r="561">
          <cell r="A561" t="str">
            <v>NCD345</v>
          </cell>
          <cell r="B561" t="str">
            <v>8.55% DARBHANGA MOTIHARI TRANSMISSION CO. LTD. STRPP 41 2028 (31122028)</v>
          </cell>
          <cell r="C561" t="str">
            <v>INE732Q07AT3</v>
          </cell>
          <cell r="D561" t="str">
            <v>INE732Q07AT3</v>
          </cell>
          <cell r="E561" t="b">
            <v>1</v>
          </cell>
          <cell r="F561" t="str">
            <v>NCD345</v>
          </cell>
          <cell r="M561" t="str">
            <v>AAA</v>
          </cell>
          <cell r="N561" t="str">
            <v>IND AAA</v>
          </cell>
        </row>
        <row r="562">
          <cell r="A562" t="str">
            <v>NCD346</v>
          </cell>
          <cell r="B562" t="str">
            <v>8.55% DARBHANGA MOTIHARI TRANSMISSION CO. LTD. STRPP 42 2029 (31032029)</v>
          </cell>
          <cell r="C562" t="str">
            <v>INE732Q07AU1</v>
          </cell>
          <cell r="D562" t="str">
            <v>INE732Q07AU1</v>
          </cell>
          <cell r="E562" t="b">
            <v>1</v>
          </cell>
          <cell r="F562" t="str">
            <v>NCD346</v>
          </cell>
          <cell r="M562" t="str">
            <v>AAA</v>
          </cell>
          <cell r="N562" t="str">
            <v>IND AAA</v>
          </cell>
        </row>
        <row r="563">
          <cell r="A563" t="str">
            <v>NCD347</v>
          </cell>
          <cell r="B563" t="str">
            <v>8.55% DARBHANGA MOTIHARI TRANSMISSION CO. LTD. STRPP 43 2029 (30062029)</v>
          </cell>
          <cell r="C563" t="str">
            <v>INE732Q07AV9</v>
          </cell>
          <cell r="D563" t="str">
            <v>INE732Q07AV9</v>
          </cell>
          <cell r="E563" t="b">
            <v>1</v>
          </cell>
          <cell r="F563" t="str">
            <v>NCD347</v>
          </cell>
          <cell r="M563" t="str">
            <v>AAA</v>
          </cell>
          <cell r="N563" t="str">
            <v>IND AAA</v>
          </cell>
        </row>
        <row r="564">
          <cell r="A564" t="str">
            <v>NCD348</v>
          </cell>
          <cell r="B564" t="str">
            <v>8.55% DARBHANGA MOTIHARI TRANSMISSION CO. LTD. STRPP 44 2029 (30092029)</v>
          </cell>
          <cell r="C564" t="str">
            <v>INE732Q07AW7</v>
          </cell>
          <cell r="D564" t="str">
            <v>INE732Q07AW7</v>
          </cell>
          <cell r="E564" t="b">
            <v>1</v>
          </cell>
          <cell r="F564" t="str">
            <v>NCD348</v>
          </cell>
          <cell r="M564" t="str">
            <v>AAA</v>
          </cell>
          <cell r="N564" t="str">
            <v>IND AAA</v>
          </cell>
        </row>
        <row r="565">
          <cell r="A565" t="str">
            <v>NCD349</v>
          </cell>
          <cell r="B565" t="str">
            <v>8.40% SEC. IL&amp;FS LTD. NCDS 2025 (15.01.2025)</v>
          </cell>
          <cell r="C565" t="str">
            <v>INE871D07QY3</v>
          </cell>
          <cell r="D565" t="str">
            <v>INE871D07QY3</v>
          </cell>
          <cell r="E565" t="b">
            <v>1</v>
          </cell>
          <cell r="F565" t="str">
            <v>NCD349</v>
          </cell>
          <cell r="G565" t="str">
            <v>8.40% SEC. IL&amp;FS LTD. NCDS 2025 (15.01.2025)</v>
          </cell>
          <cell r="M565" t="str">
            <v>D</v>
          </cell>
          <cell r="N565" t="str">
            <v>CARE D</v>
          </cell>
        </row>
        <row r="566">
          <cell r="A566" t="str">
            <v>NCD350</v>
          </cell>
          <cell r="B566" t="str">
            <v>8.12% SEC.INDIABULLS HOUSING FINANCE LTD. NCDs 2025 (24.01.2025)</v>
          </cell>
          <cell r="C566" t="str">
            <v>INE148I07IP0</v>
          </cell>
          <cell r="D566" t="str">
            <v>INE148I07IP0</v>
          </cell>
          <cell r="E566" t="b">
            <v>1</v>
          </cell>
          <cell r="F566" t="str">
            <v>NCD350</v>
          </cell>
          <cell r="M566" t="str">
            <v>AA</v>
          </cell>
          <cell r="N566" t="str">
            <v>CRISIL AA</v>
          </cell>
        </row>
        <row r="567">
          <cell r="A567" t="str">
            <v>NCD352</v>
          </cell>
          <cell r="B567" t="str">
            <v>9.00% SEC. IL&amp;FS TRANSPORTATION NETWORKS LTD. NCDS 2027 (15.12.2027)</v>
          </cell>
          <cell r="C567" t="str">
            <v>INE975G07027</v>
          </cell>
          <cell r="D567" t="str">
            <v>INE975G07027</v>
          </cell>
          <cell r="E567" t="b">
            <v>1</v>
          </cell>
          <cell r="F567" t="str">
            <v>NCD352</v>
          </cell>
          <cell r="G567" t="str">
            <v>9.00% SEC. IL&amp;FS TRANSPORTATION NETWORKS LTD. NCDS 2027 (15.12.2027)</v>
          </cell>
          <cell r="M567" t="str">
            <v>D</v>
          </cell>
          <cell r="N567" t="str">
            <v>[ICRA]D</v>
          </cell>
        </row>
        <row r="568">
          <cell r="A568" t="str">
            <v>NCD356</v>
          </cell>
          <cell r="B568" t="str">
            <v>9.30% SEC L&amp;T INFRA DEBT LTD.NCDs2024 (05.07.2024)</v>
          </cell>
          <cell r="C568" t="str">
            <v>INE235P07894</v>
          </cell>
          <cell r="D568" t="str">
            <v>INE235P07894</v>
          </cell>
          <cell r="E568" t="b">
            <v>1</v>
          </cell>
          <cell r="F568" t="str">
            <v>NCD356</v>
          </cell>
          <cell r="M568" t="str">
            <v>AAA</v>
          </cell>
          <cell r="N568" t="str">
            <v>CRISIL AAA</v>
          </cell>
        </row>
        <row r="569">
          <cell r="A569" t="str">
            <v>NCD358</v>
          </cell>
          <cell r="B569" t="str">
            <v>9.20% SEC RED NCDS FULLERTON INDIA COMPANY LTD(08.08.2025)</v>
          </cell>
          <cell r="C569" t="str">
            <v>INE535H07AO0</v>
          </cell>
          <cell r="D569" t="str">
            <v>INE535H07AO0</v>
          </cell>
          <cell r="E569" t="b">
            <v>1</v>
          </cell>
          <cell r="F569" t="str">
            <v>NCD358</v>
          </cell>
          <cell r="G569" t="str">
            <v>9.20% SEC RED NCDS FULLERTON INDIA COMPANY LTD(08.08.2025)</v>
          </cell>
          <cell r="M569" t="str">
            <v>AAA</v>
          </cell>
          <cell r="N569" t="str">
            <v>CRISIL AAA</v>
          </cell>
        </row>
        <row r="570">
          <cell r="A570" t="str">
            <v>NCD363</v>
          </cell>
          <cell r="B570" t="str">
            <v>9.05% SECURED NCDS HDFC LTD 2028(16.10.2028)</v>
          </cell>
          <cell r="C570" t="str">
            <v>INE040A08732</v>
          </cell>
          <cell r="D570" t="str">
            <v>INE040A08732</v>
          </cell>
          <cell r="E570" t="b">
            <v>1</v>
          </cell>
          <cell r="F570" t="str">
            <v>NCD363</v>
          </cell>
          <cell r="G570" t="str">
            <v>9.05% SECURED NCDS HDFC LTD 2028(16.10.2028)</v>
          </cell>
          <cell r="M570" t="str">
            <v>AAA</v>
          </cell>
          <cell r="N570" t="str">
            <v>CRISIL AAA</v>
          </cell>
        </row>
        <row r="571">
          <cell r="A571" t="str">
            <v>NCD365</v>
          </cell>
          <cell r="B571" t="str">
            <v>9.00% SECURED NCDS HDFC LTD 2028(29.11.2028)</v>
          </cell>
          <cell r="C571" t="str">
            <v>INE040A08AB1</v>
          </cell>
          <cell r="D571" t="str">
            <v>INE040A08AB1</v>
          </cell>
          <cell r="E571" t="b">
            <v>1</v>
          </cell>
          <cell r="F571" t="str">
            <v>NCD365</v>
          </cell>
          <cell r="M571" t="str">
            <v>AAA</v>
          </cell>
          <cell r="N571" t="str">
            <v>CRISIL AAA</v>
          </cell>
        </row>
        <row r="572">
          <cell r="A572" t="str">
            <v>NCD366</v>
          </cell>
          <cell r="B572" t="str">
            <v>8.60% UNSEC. NCDs AXIS BANK INFRA BOND 2028(28.12.2028)</v>
          </cell>
          <cell r="C572" t="str">
            <v>INE238A08450</v>
          </cell>
          <cell r="D572" t="str">
            <v>INE238A08450</v>
          </cell>
          <cell r="E572" t="b">
            <v>1</v>
          </cell>
          <cell r="F572" t="str">
            <v>NCD366</v>
          </cell>
          <cell r="M572" t="str">
            <v>AAA</v>
          </cell>
          <cell r="N572" t="str">
            <v>CRISIL AAA</v>
          </cell>
        </row>
        <row r="573">
          <cell r="A573" t="str">
            <v>NCD368</v>
          </cell>
          <cell r="B573" t="str">
            <v>8.44% UNSEC INFRA NCDS HDFC BANK BONDS(28.12.2028)</v>
          </cell>
          <cell r="C573" t="str">
            <v>INE040A08393</v>
          </cell>
          <cell r="D573" t="str">
            <v>INE040A08393</v>
          </cell>
          <cell r="E573" t="b">
            <v>1</v>
          </cell>
          <cell r="F573" t="str">
            <v>NCD368</v>
          </cell>
          <cell r="M573" t="str">
            <v>AAA</v>
          </cell>
          <cell r="N573" t="str">
            <v>CRISIL AAA</v>
          </cell>
        </row>
        <row r="574">
          <cell r="A574" t="str">
            <v>NCD370</v>
          </cell>
          <cell r="B574" t="str">
            <v>8.55% SEC HDFC LTD SERIES V-004 2029(27.03.2029)</v>
          </cell>
          <cell r="C574" t="str">
            <v>INE040A08724</v>
          </cell>
          <cell r="D574" t="str">
            <v>INE040A08724</v>
          </cell>
          <cell r="E574" t="b">
            <v>1</v>
          </cell>
          <cell r="F574" t="str">
            <v>NCD370</v>
          </cell>
          <cell r="M574" t="str">
            <v>AAA</v>
          </cell>
          <cell r="N574" t="str">
            <v>CRISIL AAA</v>
          </cell>
        </row>
        <row r="575">
          <cell r="A575" t="str">
            <v>NCD373</v>
          </cell>
          <cell r="B575" t="str">
            <v>7.99% SEC HDFC LTD SERIES V-006 (11.07.2024)</v>
          </cell>
          <cell r="C575" t="str">
            <v>INE040A08609</v>
          </cell>
          <cell r="D575" t="str">
            <v>INE040A08609</v>
          </cell>
          <cell r="E575" t="b">
            <v>1</v>
          </cell>
          <cell r="F575" t="str">
            <v>NCD373</v>
          </cell>
          <cell r="M575" t="str">
            <v>AAA</v>
          </cell>
          <cell r="N575" t="str">
            <v>CRISIL AAA</v>
          </cell>
        </row>
        <row r="576">
          <cell r="A576" t="str">
            <v>NCD376</v>
          </cell>
          <cell r="B576" t="str">
            <v>8.48% SEC LIC HOUSING FINANCE LTD NCDs 2026 (29.06.2026 - TR REL)</v>
          </cell>
          <cell r="C576" t="str">
            <v>INE115A07JT6</v>
          </cell>
          <cell r="D576" t="str">
            <v>INE115A07JT6</v>
          </cell>
          <cell r="E576" t="b">
            <v>1</v>
          </cell>
          <cell r="F576" t="str">
            <v>NCD376</v>
          </cell>
          <cell r="M576" t="str">
            <v>AAA</v>
          </cell>
          <cell r="N576" t="str">
            <v>CRISIL AAA</v>
          </cell>
        </row>
        <row r="577">
          <cell r="A577" t="str">
            <v>NCD377</v>
          </cell>
          <cell r="B577" t="str">
            <v>8.50% SEC LIC HOUSING FINANCE LTD NCDs 2025 (24.02.2025 - TR REL)</v>
          </cell>
          <cell r="C577" t="str">
            <v>INE115A07GS4</v>
          </cell>
          <cell r="D577" t="str">
            <v>INE115A07GS4</v>
          </cell>
          <cell r="E577" t="b">
            <v>1</v>
          </cell>
          <cell r="F577" t="str">
            <v>NCD377</v>
          </cell>
          <cell r="M577" t="str">
            <v>AAA</v>
          </cell>
          <cell r="N577" t="str">
            <v>CRISIL AAA</v>
          </cell>
        </row>
        <row r="578">
          <cell r="A578" t="str">
            <v>NCD379</v>
          </cell>
          <cell r="B578" t="str">
            <v>9.22% SEC LIC HOUSING FINANCE LTD NCDs 2024 (16.10.2024 - TR REL)</v>
          </cell>
          <cell r="C578" t="str">
            <v>INE115A07FY4</v>
          </cell>
          <cell r="D578" t="str">
            <v>INE115A07FY4</v>
          </cell>
          <cell r="E578" t="b">
            <v>1</v>
          </cell>
          <cell r="F578" t="str">
            <v>NCD379</v>
          </cell>
          <cell r="M578" t="str">
            <v>AAA</v>
          </cell>
          <cell r="N578" t="str">
            <v>CRISIL AAA</v>
          </cell>
        </row>
        <row r="579">
          <cell r="A579" t="str">
            <v>NCD381</v>
          </cell>
          <cell r="B579" t="str">
            <v>8.45% SEC LIC HOUSING FINANCE LTD NCDs 2026 (22.05.2026 - TR REL)</v>
          </cell>
          <cell r="C579" t="str">
            <v>INE115A07JM1</v>
          </cell>
          <cell r="D579" t="str">
            <v>INE115A07JM1</v>
          </cell>
          <cell r="E579" t="b">
            <v>1</v>
          </cell>
          <cell r="F579" t="str">
            <v>NCD381</v>
          </cell>
          <cell r="M579" t="str">
            <v>AAA</v>
          </cell>
          <cell r="N579" t="str">
            <v>CRISIL AAA</v>
          </cell>
        </row>
        <row r="580">
          <cell r="A580" t="str">
            <v>NCD385</v>
          </cell>
          <cell r="B580" t="str">
            <v>8.43% SEC HOUSING DEVELOPMENT FINANCE CORPORATION NCD (14.03.2025TR REL</v>
          </cell>
          <cell r="C580" t="str">
            <v>INE040A08534</v>
          </cell>
          <cell r="D580" t="str">
            <v>INE040A08534</v>
          </cell>
          <cell r="E580" t="b">
            <v>1</v>
          </cell>
          <cell r="F580" t="str">
            <v>NCD385</v>
          </cell>
          <cell r="M580" t="str">
            <v>AAA</v>
          </cell>
          <cell r="N580" t="str">
            <v>CRISIL AAA</v>
          </cell>
        </row>
        <row r="581">
          <cell r="A581" t="str">
            <v>NCD386</v>
          </cell>
          <cell r="B581" t="str">
            <v>8.46% SEC HOUSING DEVELOPMENT FINANCE CORPORATION NCD 2026 (15.06.2026 - TR</v>
          </cell>
          <cell r="C581" t="str">
            <v>INE040A08757</v>
          </cell>
          <cell r="D581" t="str">
            <v>INE040A08757</v>
          </cell>
          <cell r="E581" t="b">
            <v>1</v>
          </cell>
          <cell r="F581" t="str">
            <v>NCD386</v>
          </cell>
          <cell r="M581" t="str">
            <v>AAA</v>
          </cell>
          <cell r="N581" t="str">
            <v>CRISIL AAA</v>
          </cell>
        </row>
        <row r="582">
          <cell r="A582" t="str">
            <v>NCD387</v>
          </cell>
          <cell r="B582" t="str">
            <v>8.96% SEC HOUSING DEVELOPMENT FINANCE CORPORATION NCD 2025 (09.04.2025 - TR</v>
          </cell>
          <cell r="C582" t="str">
            <v>INE040A08559</v>
          </cell>
          <cell r="D582" t="str">
            <v>INE040A08559</v>
          </cell>
          <cell r="E582" t="b">
            <v>1</v>
          </cell>
          <cell r="F582" t="str">
            <v>NCD387</v>
          </cell>
          <cell r="M582" t="str">
            <v>AAA</v>
          </cell>
          <cell r="N582" t="str">
            <v>CRISIL AAA</v>
          </cell>
        </row>
        <row r="583">
          <cell r="A583" t="str">
            <v>NCD388</v>
          </cell>
          <cell r="B583" t="str">
            <v>8.96% SEC HOUSING DEVELOPMENT FINANCE CORPORATION NCD 2025 (08.04.2025 - TR</v>
          </cell>
          <cell r="C583" t="str">
            <v>INE040A08443</v>
          </cell>
          <cell r="D583" t="str">
            <v>INE040A08443</v>
          </cell>
          <cell r="E583" t="b">
            <v>1</v>
          </cell>
          <cell r="F583" t="str">
            <v>NCD388</v>
          </cell>
          <cell r="M583" t="str">
            <v>AAA</v>
          </cell>
          <cell r="N583" t="str">
            <v>CRISIL AAA</v>
          </cell>
        </row>
        <row r="584">
          <cell r="A584" t="str">
            <v>NCD392</v>
          </cell>
          <cell r="B584" t="str">
            <v>8.85% SEC INDIABULLS HOUSING FINANCE LTD NCDs 2026 (26.09.2026 - TR REL)</v>
          </cell>
          <cell r="C584" t="str">
            <v>INE148I07GK5</v>
          </cell>
          <cell r="D584" t="str">
            <v>INE148I07GK5</v>
          </cell>
          <cell r="E584" t="b">
            <v>1</v>
          </cell>
          <cell r="F584" t="str">
            <v>NCD392</v>
          </cell>
          <cell r="M584" t="str">
            <v>AA-</v>
          </cell>
          <cell r="N584" t="str">
            <v>CARE AA-</v>
          </cell>
        </row>
        <row r="585">
          <cell r="A585" t="str">
            <v>NCD393</v>
          </cell>
          <cell r="B585" t="str">
            <v>9.00% SEC INDIABULLS HOUSING FINANCE LTD NCDs 2026 (30.06.2026 - TR REL)</v>
          </cell>
          <cell r="C585" t="str">
            <v>INE148I07FG5</v>
          </cell>
          <cell r="D585" t="str">
            <v>INE148I07FG5</v>
          </cell>
          <cell r="E585" t="b">
            <v>1</v>
          </cell>
          <cell r="F585" t="str">
            <v>NCD393</v>
          </cell>
          <cell r="M585" t="str">
            <v>AA-</v>
          </cell>
          <cell r="N585" t="str">
            <v>CARE AA-</v>
          </cell>
        </row>
        <row r="586">
          <cell r="A586" t="str">
            <v>NCD394</v>
          </cell>
          <cell r="B586" t="str">
            <v>9.30% SEC INDIABULLS HOUSING FINANCE LTD NCDs 2026 (29.06.2026 - TR REL)</v>
          </cell>
          <cell r="C586" t="str">
            <v>INE148I08215</v>
          </cell>
          <cell r="D586" t="str">
            <v>INE148I08215</v>
          </cell>
          <cell r="E586" t="b">
            <v>1</v>
          </cell>
          <cell r="F586" t="str">
            <v>NCD394</v>
          </cell>
          <cell r="M586" t="str">
            <v>AA-</v>
          </cell>
          <cell r="N586" t="str">
            <v>CARE AA-</v>
          </cell>
        </row>
        <row r="587">
          <cell r="A587" t="str">
            <v>NCD395</v>
          </cell>
          <cell r="B587" t="str">
            <v>7.90% SEC RELIANCE PORTS AND TERMINALS LTD NCDs 2026 (18.11.2026 - TR REL)</v>
          </cell>
          <cell r="C587" t="str">
            <v>INE941D07166</v>
          </cell>
          <cell r="D587" t="str">
            <v>INE941D07166</v>
          </cell>
          <cell r="E587" t="b">
            <v>1</v>
          </cell>
          <cell r="F587" t="str">
            <v>NCD395</v>
          </cell>
          <cell r="M587" t="str">
            <v>AAA</v>
          </cell>
          <cell r="N587" t="str">
            <v>CRISIL AAA</v>
          </cell>
        </row>
        <row r="588">
          <cell r="A588" t="str">
            <v>NCD397</v>
          </cell>
          <cell r="B588" t="str">
            <v>9.75% SEC RELIANCE UTILITIES AND POWER LTD NCDs 2024 (02.08.2024 - TR REL</v>
          </cell>
          <cell r="C588" t="str">
            <v>INE936D07075</v>
          </cell>
          <cell r="D588" t="str">
            <v>INE936D07075</v>
          </cell>
          <cell r="E588" t="b">
            <v>1</v>
          </cell>
          <cell r="F588" t="str">
            <v>NCD397</v>
          </cell>
          <cell r="M588" t="str">
            <v>AAA</v>
          </cell>
          <cell r="N588" t="str">
            <v>CRISIL AAA</v>
          </cell>
        </row>
        <row r="589">
          <cell r="A589" t="str">
            <v>NCD399</v>
          </cell>
          <cell r="B589" t="str">
            <v>7% UNSEC. HINDUSTAN PETROLEUM CORPORATION NCD SERIES II (14.08.2024)</v>
          </cell>
          <cell r="C589" t="str">
            <v>INE094A08036</v>
          </cell>
          <cell r="D589" t="str">
            <v>INE094A08036</v>
          </cell>
          <cell r="E589" t="b">
            <v>1</v>
          </cell>
          <cell r="F589" t="str">
            <v>NCD399</v>
          </cell>
          <cell r="M589" t="str">
            <v>AAA</v>
          </cell>
          <cell r="N589" t="str">
            <v>CRISIL AAA</v>
          </cell>
        </row>
        <row r="590">
          <cell r="A590" t="str">
            <v>NCD401</v>
          </cell>
          <cell r="B590" t="str">
            <v>7.78% LIC HOUSING FINANCE LTD. SECURED NCDs 2024(29.08.2024)</v>
          </cell>
          <cell r="C590" t="str">
            <v>INE115A07OI9</v>
          </cell>
          <cell r="D590" t="str">
            <v>INE115A07OI9</v>
          </cell>
          <cell r="E590" t="b">
            <v>1</v>
          </cell>
          <cell r="F590" t="str">
            <v>NCD401</v>
          </cell>
          <cell r="M590" t="str">
            <v>AAA</v>
          </cell>
          <cell r="N590" t="str">
            <v>CRISIL AAA</v>
          </cell>
        </row>
        <row r="591">
          <cell r="A591" t="str">
            <v>NCD402</v>
          </cell>
          <cell r="B591" t="str">
            <v>7.75% LIC HOUSING FINANCE LTD. SECURED NCDs 2024 OPT II (23.07.2024)</v>
          </cell>
          <cell r="C591" t="str">
            <v>INE115A07OL3</v>
          </cell>
          <cell r="D591" t="str">
            <v>INE115A07OL3</v>
          </cell>
          <cell r="E591" t="b">
            <v>1</v>
          </cell>
          <cell r="F591" t="str">
            <v>NCD402</v>
          </cell>
          <cell r="M591" t="str">
            <v>AAA</v>
          </cell>
          <cell r="N591" t="str">
            <v>CRISIL AAA</v>
          </cell>
        </row>
        <row r="592">
          <cell r="A592" t="str">
            <v>NCD404</v>
          </cell>
          <cell r="B592" t="str">
            <v>7.41% UNSEC. INDIAN OIL CORPORATION LTD (22.10.2029)</v>
          </cell>
          <cell r="C592" t="str">
            <v>INE242A08437</v>
          </cell>
          <cell r="D592" t="str">
            <v>INE242A08437</v>
          </cell>
          <cell r="E592" t="b">
            <v>1</v>
          </cell>
          <cell r="F592" t="str">
            <v>NCD404</v>
          </cell>
          <cell r="M592" t="str">
            <v>AAA</v>
          </cell>
          <cell r="N592" t="str">
            <v>CRISIL AAA</v>
          </cell>
        </row>
        <row r="593">
          <cell r="A593" t="str">
            <v>NCD405</v>
          </cell>
          <cell r="B593" t="str">
            <v>7.50% SECURED NCDS HDFC LTD SERIES W-006 (8.01.2025)</v>
          </cell>
          <cell r="C593" t="str">
            <v>INE040A08906</v>
          </cell>
          <cell r="D593" t="str">
            <v>INE040A08906</v>
          </cell>
          <cell r="E593" t="b">
            <v>1</v>
          </cell>
          <cell r="F593" t="str">
            <v>NCD405</v>
          </cell>
          <cell r="M593" t="str">
            <v>AAA</v>
          </cell>
          <cell r="N593" t="str">
            <v>CRISIL AAA</v>
          </cell>
        </row>
        <row r="594">
          <cell r="A594" t="str">
            <v>NCD406</v>
          </cell>
          <cell r="B594" t="str">
            <v>7.40% Unsec Mangalore refinary &amp; Petro chemical ltd (12.04.2030)</v>
          </cell>
          <cell r="C594" t="str">
            <v>INE103A08019</v>
          </cell>
          <cell r="D594" t="str">
            <v>INE103A08019</v>
          </cell>
          <cell r="E594" t="b">
            <v>1</v>
          </cell>
          <cell r="F594" t="str">
            <v>NCD406</v>
          </cell>
          <cell r="M594" t="str">
            <v>AAA</v>
          </cell>
          <cell r="N594" t="str">
            <v>CRISIL AAA</v>
          </cell>
        </row>
        <row r="595">
          <cell r="A595" t="str">
            <v>NCD407</v>
          </cell>
          <cell r="B595" t="str">
            <v>7.97%SEC.LIC HOUSING FINANCE LTD(28.01.2030)</v>
          </cell>
          <cell r="C595" t="str">
            <v>INE115A07OR0</v>
          </cell>
          <cell r="D595" t="str">
            <v>INE115A07OR0</v>
          </cell>
          <cell r="E595" t="b">
            <v>1</v>
          </cell>
          <cell r="F595" t="str">
            <v>NCD407</v>
          </cell>
          <cell r="M595" t="str">
            <v>AAA</v>
          </cell>
          <cell r="N595" t="str">
            <v>CRISIL AAA</v>
          </cell>
        </row>
        <row r="596">
          <cell r="A596" t="str">
            <v>NCD408</v>
          </cell>
          <cell r="B596" t="str">
            <v>7.75%Unsec Mangalore Refinery and Petrochemicals Limited(29.01.2030)</v>
          </cell>
          <cell r="C596" t="str">
            <v>INE103A08035</v>
          </cell>
          <cell r="D596" t="str">
            <v>INE103A08035</v>
          </cell>
          <cell r="E596" t="b">
            <v>1</v>
          </cell>
          <cell r="F596" t="str">
            <v>NCD408</v>
          </cell>
          <cell r="M596" t="str">
            <v>AAA</v>
          </cell>
          <cell r="N596" t="str">
            <v>CRISIL AAA</v>
          </cell>
        </row>
        <row r="597">
          <cell r="A597" t="str">
            <v>NCD409</v>
          </cell>
          <cell r="B597" t="str">
            <v>7.65% UNSEC. NCDs AXIS BANK INFRA BONDS SERIES 5 2027(30.01.2027)</v>
          </cell>
          <cell r="C597" t="str">
            <v>INE238A08468</v>
          </cell>
          <cell r="D597" t="str">
            <v>INE238A08468</v>
          </cell>
          <cell r="E597" t="b">
            <v>1</v>
          </cell>
          <cell r="F597" t="str">
            <v>NCD409</v>
          </cell>
          <cell r="M597" t="str">
            <v>AAA</v>
          </cell>
          <cell r="N597" t="str">
            <v>CRISIL AAA</v>
          </cell>
        </row>
        <row r="598">
          <cell r="A598" t="str">
            <v>NCD410</v>
          </cell>
          <cell r="B598" t="str">
            <v>710% ICICI BANK LTD UNSEC BASEL III BONDS-Series DEF20T2(17.02.2025)</v>
          </cell>
          <cell r="C598" t="str">
            <v>INE090A08UD0</v>
          </cell>
          <cell r="D598" t="str">
            <v>INE090A08UD0</v>
          </cell>
          <cell r="E598" t="b">
            <v>1</v>
          </cell>
          <cell r="F598" t="str">
            <v>NCD410</v>
          </cell>
          <cell r="M598" t="str">
            <v>AAA</v>
          </cell>
          <cell r="N598" t="str">
            <v>[ICRA]AAA</v>
          </cell>
        </row>
        <row r="599">
          <cell r="A599" t="str">
            <v>NCD411</v>
          </cell>
          <cell r="B599" t="str">
            <v>7.40% SEC HDFC LTD SERIES W-010(28.02.2030)</v>
          </cell>
          <cell r="C599" t="str">
            <v>INE040A08690</v>
          </cell>
          <cell r="D599" t="str">
            <v>INE040A08690</v>
          </cell>
          <cell r="E599" t="b">
            <v>1</v>
          </cell>
          <cell r="F599" t="str">
            <v>NCD411</v>
          </cell>
          <cell r="M599" t="str">
            <v>AAA</v>
          </cell>
          <cell r="N599" t="str">
            <v>CRISIL AAA</v>
          </cell>
        </row>
        <row r="600">
          <cell r="A600" t="str">
            <v>NCD412</v>
          </cell>
          <cell r="B600" t="str">
            <v>7.03% UNSEC. HINDUSTAN PETROLEUM CORPORATION NCD SERIES III (12.04.2030)</v>
          </cell>
          <cell r="C600" t="str">
            <v>INE094A08069</v>
          </cell>
          <cell r="D600" t="str">
            <v>INE094A08069</v>
          </cell>
          <cell r="E600" t="b">
            <v>1</v>
          </cell>
          <cell r="F600" t="str">
            <v>NCD412</v>
          </cell>
          <cell r="M600" t="str">
            <v>AAA</v>
          </cell>
          <cell r="N600" t="str">
            <v>CRISIL AAA</v>
          </cell>
        </row>
        <row r="601">
          <cell r="A601" t="str">
            <v>NCD413</v>
          </cell>
          <cell r="B601" t="str">
            <v>6.39% UNSEC. INDIAN OIL CORPORATION LTD (06.03.2025)</v>
          </cell>
          <cell r="C601" t="str">
            <v>INE242A08452</v>
          </cell>
          <cell r="D601" t="str">
            <v>INE242A08452</v>
          </cell>
          <cell r="E601" t="b">
            <v>1</v>
          </cell>
          <cell r="F601" t="str">
            <v>NCD413</v>
          </cell>
          <cell r="M601" t="str">
            <v>AAA</v>
          </cell>
          <cell r="N601" t="str">
            <v>CRISIL AAA</v>
          </cell>
        </row>
        <row r="602">
          <cell r="A602" t="str">
            <v>NCD414</v>
          </cell>
          <cell r="B602" t="str">
            <v>7.40% RELIANCE INDUSTRIES LTD NCDS (PPD SERIES L) 2022 (25.04.2025)</v>
          </cell>
          <cell r="C602" t="str">
            <v>INE002A08617</v>
          </cell>
          <cell r="D602" t="str">
            <v>INE002A08617</v>
          </cell>
          <cell r="E602" t="b">
            <v>1</v>
          </cell>
          <cell r="F602" t="str">
            <v>NCD414</v>
          </cell>
          <cell r="M602" t="str">
            <v>AAA</v>
          </cell>
          <cell r="N602" t="str">
            <v>CRISIL AAA</v>
          </cell>
        </row>
        <row r="603">
          <cell r="A603" t="str">
            <v>NCD415</v>
          </cell>
          <cell r="B603" t="str">
            <v>7.70% LARSEN &amp; TOUBRO LTD UNSECURED NCDS (28.04.2025)</v>
          </cell>
          <cell r="C603" t="str">
            <v>INE018A08BA7</v>
          </cell>
          <cell r="D603" t="str">
            <v>INE018A08BA7</v>
          </cell>
          <cell r="E603" t="b">
            <v>1</v>
          </cell>
          <cell r="F603" t="str">
            <v>NCD415</v>
          </cell>
          <cell r="M603" t="str">
            <v>AAA</v>
          </cell>
          <cell r="N603" t="str">
            <v>CRISIL AAA</v>
          </cell>
        </row>
        <row r="604">
          <cell r="A604" t="str">
            <v>NCD416</v>
          </cell>
          <cell r="B604" t="str">
            <v>7.25% SECURED NCD HDFC LTD SERIES X-006(17.06.2030)</v>
          </cell>
          <cell r="C604" t="str">
            <v>INE040A08815</v>
          </cell>
          <cell r="D604" t="str">
            <v>INE040A08815</v>
          </cell>
          <cell r="E604" t="b">
            <v>1</v>
          </cell>
          <cell r="F604" t="str">
            <v>NCD416</v>
          </cell>
          <cell r="M604" t="str">
            <v>AAA</v>
          </cell>
          <cell r="N604" t="str">
            <v>CRISIL AAA</v>
          </cell>
        </row>
        <row r="605">
          <cell r="A605" t="str">
            <v>NCD417</v>
          </cell>
          <cell r="B605" t="str">
            <v>8.70% SEC LIC HOUSING NFINANCE LTD((23.03.2029)</v>
          </cell>
          <cell r="C605" t="str">
            <v>INE115A07OB4</v>
          </cell>
          <cell r="D605" t="str">
            <v>INE115A07OB4</v>
          </cell>
          <cell r="E605" t="b">
            <v>1</v>
          </cell>
          <cell r="F605" t="str">
            <v>NCD417</v>
          </cell>
          <cell r="M605" t="str">
            <v>AAA</v>
          </cell>
          <cell r="N605" t="str">
            <v>CRISIL AAA</v>
          </cell>
        </row>
        <row r="606">
          <cell r="A606" t="str">
            <v>NCD418</v>
          </cell>
          <cell r="B606" t="str">
            <v>7.99% SEC LIC HOUSINGN FINANCE LTD(12.07.2029)</v>
          </cell>
          <cell r="C606" t="str">
            <v>INE115A07OF5</v>
          </cell>
          <cell r="D606" t="str">
            <v>INE115A07OF5</v>
          </cell>
          <cell r="E606" t="b">
            <v>1</v>
          </cell>
          <cell r="F606" t="str">
            <v>NCD418</v>
          </cell>
          <cell r="M606" t="str">
            <v>AAA</v>
          </cell>
          <cell r="N606" t="str">
            <v>CRISIL AAA</v>
          </cell>
        </row>
        <row r="607">
          <cell r="A607" t="str">
            <v>NCD419</v>
          </cell>
          <cell r="B607" t="str">
            <v>5.40%UNSEC INDIAN OIL CORPORATION LTD(11.04.2025)</v>
          </cell>
          <cell r="C607" t="str">
            <v>INE242A08478</v>
          </cell>
          <cell r="D607" t="str">
            <v>INE242A08478</v>
          </cell>
          <cell r="E607" t="b">
            <v>1</v>
          </cell>
          <cell r="F607" t="str">
            <v>NCD419</v>
          </cell>
          <cell r="M607" t="str">
            <v>AAA</v>
          </cell>
          <cell r="N607" t="str">
            <v>CRISIL AAA</v>
          </cell>
        </row>
        <row r="608">
          <cell r="A608" t="str">
            <v>NCD420</v>
          </cell>
          <cell r="B608" t="str">
            <v>6.67% HDFC LIFE INSURANCE COMPANY LTD (29.07.2030)</v>
          </cell>
          <cell r="C608" t="str">
            <v>INE795G08019</v>
          </cell>
          <cell r="D608" t="str">
            <v>INE795G08019</v>
          </cell>
          <cell r="E608" t="b">
            <v>1</v>
          </cell>
          <cell r="F608" t="str">
            <v>NCD420</v>
          </cell>
          <cell r="M608" t="str">
            <v>AAA</v>
          </cell>
          <cell r="N608" t="str">
            <v>CRISIL AAA</v>
          </cell>
        </row>
        <row r="609">
          <cell r="A609" t="str">
            <v>NCD421</v>
          </cell>
          <cell r="B609" t="str">
            <v>5.50% UNSECURED INDIAN OIL CORPORATION LTD NCDS (20.10.2025)</v>
          </cell>
          <cell r="C609" t="str">
            <v>INE242A08486</v>
          </cell>
          <cell r="D609" t="str">
            <v>INE242A08486</v>
          </cell>
          <cell r="E609" t="b">
            <v>1</v>
          </cell>
          <cell r="F609" t="str">
            <v>NCD421</v>
          </cell>
          <cell r="M609" t="str">
            <v>AAA</v>
          </cell>
          <cell r="N609" t="str">
            <v>CRISIL AAA</v>
          </cell>
        </row>
        <row r="610">
          <cell r="A610" t="str">
            <v>NCD422</v>
          </cell>
          <cell r="B610" t="str">
            <v>6.85% ICICI PRUDENTIAL LIFE INSURANCE CO LTD UNSECURED NCDS (MAT 06.11.30)</v>
          </cell>
          <cell r="C610" t="str">
            <v>INE726G08014</v>
          </cell>
          <cell r="D610" t="str">
            <v>INE726G08014</v>
          </cell>
          <cell r="E610" t="b">
            <v>1</v>
          </cell>
          <cell r="F610" t="str">
            <v>NCD422</v>
          </cell>
          <cell r="M610" t="str">
            <v>AAA</v>
          </cell>
          <cell r="N610" t="str">
            <v>CRISIL AAA</v>
          </cell>
        </row>
        <row r="611">
          <cell r="A611" t="str">
            <v>NCD423</v>
          </cell>
          <cell r="B611" t="str">
            <v>5.78% HDFC SECURED NCDS (MATURITY 25.11.2025)</v>
          </cell>
          <cell r="C611" t="str">
            <v>INE040A08856</v>
          </cell>
          <cell r="D611" t="str">
            <v>INE040A08856</v>
          </cell>
          <cell r="E611" t="b">
            <v>1</v>
          </cell>
          <cell r="F611" t="str">
            <v>NCD423</v>
          </cell>
          <cell r="M611" t="str">
            <v>AAA</v>
          </cell>
          <cell r="N611" t="str">
            <v>CRISIL AAA</v>
          </cell>
        </row>
        <row r="612">
          <cell r="A612" t="str">
            <v>NCD425</v>
          </cell>
          <cell r="B612" t="str">
            <v>6.83%HDFC SECURED NCDS SERIES Y-005 (MATURITY 08.01.2031)</v>
          </cell>
          <cell r="C612" t="str">
            <v>INE040A08864</v>
          </cell>
          <cell r="D612" t="str">
            <v>INE040A08864</v>
          </cell>
          <cell r="E612" t="b">
            <v>1</v>
          </cell>
          <cell r="F612" t="str">
            <v>NCD425</v>
          </cell>
          <cell r="M612" t="str">
            <v>AAA</v>
          </cell>
          <cell r="N612" t="str">
            <v>CRISIL AAA</v>
          </cell>
        </row>
        <row r="613">
          <cell r="A613" t="str">
            <v>NCD426</v>
          </cell>
          <cell r="B613" t="str">
            <v>5.60% INDIAN OIL CORPORATION LTD UNSECURED NCDS (MATURITY 23.01.2026)</v>
          </cell>
          <cell r="C613" t="str">
            <v>INE242A08494</v>
          </cell>
          <cell r="D613" t="str">
            <v>INE242A08494</v>
          </cell>
          <cell r="E613" t="b">
            <v>1</v>
          </cell>
          <cell r="F613" t="str">
            <v>NCD426</v>
          </cell>
          <cell r="M613" t="str">
            <v>AAA</v>
          </cell>
          <cell r="N613" t="str">
            <v>CRISIL AAA</v>
          </cell>
        </row>
        <row r="614">
          <cell r="A614" t="str">
            <v>NCD427</v>
          </cell>
          <cell r="B614" t="str">
            <v>6.63% HPCL UNSECURED NCDS (MATURITY 11.04.2031)</v>
          </cell>
          <cell r="C614" t="str">
            <v>INE094A08093</v>
          </cell>
          <cell r="D614" t="str">
            <v>INE094A08093</v>
          </cell>
          <cell r="E614" t="b">
            <v>1</v>
          </cell>
          <cell r="F614" t="str">
            <v>NCD427</v>
          </cell>
          <cell r="M614" t="str">
            <v>AAA</v>
          </cell>
          <cell r="N614" t="str">
            <v>CRISIL AAA</v>
          </cell>
        </row>
        <row r="615">
          <cell r="A615" t="str">
            <v>NCD429</v>
          </cell>
          <cell r="B615" t="str">
            <v>6.88% HDFC SECURED NCDS (MATURITY 16.06.2031)</v>
          </cell>
          <cell r="C615" t="str">
            <v>INE040A08AD7</v>
          </cell>
          <cell r="D615" t="str">
            <v>INE040A08AD7</v>
          </cell>
          <cell r="E615" t="b">
            <v>1</v>
          </cell>
          <cell r="F615" t="str">
            <v>NCD429</v>
          </cell>
          <cell r="M615" t="str">
            <v>AAA</v>
          </cell>
          <cell r="N615" t="str">
            <v>CRISIL AAA</v>
          </cell>
        </row>
        <row r="616">
          <cell r="A616" t="str">
            <v>NCD430</v>
          </cell>
          <cell r="B616" t="str">
            <v>6.97% NABARD NCD SERIES LTIF6A NON PRIORITY SECTOR NCDS (MATURITY 29/07/36)</v>
          </cell>
          <cell r="C616" t="str">
            <v>INE261F08DG5</v>
          </cell>
          <cell r="D616" t="str">
            <v>INE261F08DG5</v>
          </cell>
          <cell r="E616" t="b">
            <v>1</v>
          </cell>
          <cell r="F616" t="str">
            <v>NCD430</v>
          </cell>
          <cell r="M616" t="str">
            <v>AAA</v>
          </cell>
          <cell r="N616" t="str">
            <v>CRISIL AAA</v>
          </cell>
        </row>
        <row r="617">
          <cell r="A617" t="str">
            <v>NCD431</v>
          </cell>
          <cell r="B617" t="str">
            <v>6.95% SECURED LIC HOUSING FINANCE LTD TR.415 (MATURITY - 24.09.2031)</v>
          </cell>
          <cell r="C617" t="str">
            <v>INE115A07PL0</v>
          </cell>
          <cell r="D617" t="str">
            <v>INE115A07PL0</v>
          </cell>
          <cell r="E617" t="b">
            <v>1</v>
          </cell>
          <cell r="F617" t="str">
            <v>NCD431</v>
          </cell>
          <cell r="M617" t="str">
            <v>AAA</v>
          </cell>
          <cell r="N617" t="str">
            <v>CRISIL AAA</v>
          </cell>
        </row>
        <row r="618">
          <cell r="A618" t="str">
            <v>NCD432</v>
          </cell>
          <cell r="B618" t="str">
            <v>6.88% HDFC SECURED NCDS (MATURITY 24.09.2031)</v>
          </cell>
          <cell r="C618" t="str">
            <v>INE040A08781</v>
          </cell>
          <cell r="D618" t="str">
            <v>INE040A08781</v>
          </cell>
          <cell r="E618" t="b">
            <v>1</v>
          </cell>
          <cell r="F618" t="str">
            <v>NCD432</v>
          </cell>
          <cell r="M618" t="str">
            <v>AAA</v>
          </cell>
          <cell r="N618" t="str">
            <v>CRISIL AAA</v>
          </cell>
        </row>
        <row r="619">
          <cell r="A619" t="str">
            <v>NCD433</v>
          </cell>
          <cell r="B619" t="str">
            <v>6.95% SECURED LIC HOUSING FINANCE LTD TR.415 (MATURITY - 24.09.2031)</v>
          </cell>
          <cell r="C619" t="str">
            <v>INE516Y07444</v>
          </cell>
          <cell r="D619" t="str">
            <v>INE516Y07444</v>
          </cell>
          <cell r="E619" t="b">
            <v>1</v>
          </cell>
          <cell r="F619" t="str">
            <v>NCD433</v>
          </cell>
          <cell r="M619" t="str">
            <v>AA</v>
          </cell>
          <cell r="N619" t="str">
            <v>[ICRA]AA</v>
          </cell>
        </row>
        <row r="620">
          <cell r="A620" t="str">
            <v>NCD434</v>
          </cell>
          <cell r="B620" t="str">
            <v>7.10% HDFC SERIES Z-007 SECURED DEBENTURES (MATURITY - 12.11.2031)</v>
          </cell>
          <cell r="C620" t="str">
            <v>INE040A08831</v>
          </cell>
          <cell r="D620" t="str">
            <v>INE040A08831</v>
          </cell>
          <cell r="E620" t="b">
            <v>1</v>
          </cell>
          <cell r="F620" t="str">
            <v>NCD434</v>
          </cell>
          <cell r="M620" t="str">
            <v>AAA</v>
          </cell>
          <cell r="N620" t="str">
            <v>CRISIL AAA</v>
          </cell>
        </row>
        <row r="621">
          <cell r="A621" t="str">
            <v>NCD435</v>
          </cell>
          <cell r="B621" t="str">
            <v>7.05% HDFC SECUREED DEBENTURES SERIES AA-001 (MATURITY - 01.12.2031)</v>
          </cell>
          <cell r="C621" t="str">
            <v>INE040A08963</v>
          </cell>
          <cell r="D621" t="str">
            <v>INE040A08963</v>
          </cell>
          <cell r="E621" t="b">
            <v>1</v>
          </cell>
          <cell r="F621" t="str">
            <v>NCD435</v>
          </cell>
          <cell r="M621" t="str">
            <v>AAA</v>
          </cell>
          <cell r="N621" t="str">
            <v>CRISIL AAA</v>
          </cell>
        </row>
        <row r="622">
          <cell r="A622" t="str">
            <v>NCD436</v>
          </cell>
          <cell r="B622" t="str">
            <v>6.74% NTPC UNSECURED DEBENTURES (MATURITY - 14.04.2032)</v>
          </cell>
          <cell r="C622" t="str">
            <v>INE733E08205</v>
          </cell>
          <cell r="D622" t="str">
            <v>INE733E08205</v>
          </cell>
          <cell r="E622" t="b">
            <v>1</v>
          </cell>
          <cell r="F622" t="str">
            <v>NCD436</v>
          </cell>
          <cell r="M622" t="str">
            <v>AAA</v>
          </cell>
          <cell r="N622" t="str">
            <v>CRISIL AAA</v>
          </cell>
        </row>
        <row r="623">
          <cell r="A623" t="str">
            <v>NCD437</v>
          </cell>
          <cell r="B623" t="str">
            <v>6.99% AXIS BANK LTD UNSECURED DEBENTURES (MATURITY - 22.12.2031)</v>
          </cell>
          <cell r="C623" t="str">
            <v>INE238A08476</v>
          </cell>
          <cell r="D623" t="str">
            <v>INE238A08476</v>
          </cell>
          <cell r="E623" t="b">
            <v>1</v>
          </cell>
          <cell r="F623" t="str">
            <v>NCD437</v>
          </cell>
          <cell r="M623" t="str">
            <v>AAA</v>
          </cell>
          <cell r="N623" t="str">
            <v>CRISIL AAA</v>
          </cell>
        </row>
        <row r="624">
          <cell r="A624" t="str">
            <v>NCD439</v>
          </cell>
          <cell r="B624" t="str">
            <v>6.14% INDIAN OIL SERIES XXI UNSEC DEBENTURES (MATURITY - 18.02.2022)</v>
          </cell>
          <cell r="C624" t="str">
            <v>INE242A08502</v>
          </cell>
          <cell r="D624" t="str">
            <v>INE242A08502</v>
          </cell>
          <cell r="E624" t="b">
            <v>1</v>
          </cell>
          <cell r="F624" t="str">
            <v>NCD439</v>
          </cell>
          <cell r="M624" t="str">
            <v>AAA</v>
          </cell>
          <cell r="N624" t="str">
            <v>CRISIL AAA</v>
          </cell>
        </row>
        <row r="625">
          <cell r="A625" t="str">
            <v>NCD440</v>
          </cell>
          <cell r="B625" t="str">
            <v>5.59% HUDCO UNSECURED DEBENTURES (MATURITY - 04.03.2025)</v>
          </cell>
          <cell r="C625" t="str">
            <v>INE031A08830</v>
          </cell>
          <cell r="D625" t="str">
            <v>INE031A08830</v>
          </cell>
          <cell r="E625" t="b">
            <v>1</v>
          </cell>
          <cell r="F625" t="str">
            <v>NCD440</v>
          </cell>
          <cell r="M625" t="str">
            <v>AAA</v>
          </cell>
          <cell r="N625" t="str">
            <v>[ICRA]AAA</v>
          </cell>
        </row>
        <row r="626">
          <cell r="A626" t="str">
            <v>NCD441</v>
          </cell>
          <cell r="B626" t="str">
            <v>5.90%HDFC SERIES AA-003 SECURED DEBENTURES (MATURITY - 25.02.2025)</v>
          </cell>
          <cell r="C626" t="str">
            <v>INE040A08971</v>
          </cell>
          <cell r="D626" t="str">
            <v>INE040A08971</v>
          </cell>
          <cell r="E626" t="b">
            <v>1</v>
          </cell>
          <cell r="F626" t="str">
            <v>NCD441</v>
          </cell>
          <cell r="M626" t="str">
            <v>AAA</v>
          </cell>
          <cell r="N626" t="str">
            <v>CRISIL AAA</v>
          </cell>
        </row>
        <row r="627">
          <cell r="A627" t="str">
            <v>NCD442</v>
          </cell>
          <cell r="B627" t="str">
            <v>8.65% RELIANCE INDUSTRIES LTD UNSECURED NCDS (MATURITY 11.12.2028)</v>
          </cell>
          <cell r="C627" t="str">
            <v>INE002A08567</v>
          </cell>
          <cell r="D627" t="str">
            <v>INE002A08567</v>
          </cell>
          <cell r="E627" t="b">
            <v>1</v>
          </cell>
          <cell r="F627" t="str">
            <v>NCD442</v>
          </cell>
          <cell r="M627" t="str">
            <v>AAA</v>
          </cell>
          <cell r="N627" t="str">
            <v>CRISIL AAA</v>
          </cell>
        </row>
        <row r="628">
          <cell r="A628" t="str">
            <v>NCD443</v>
          </cell>
          <cell r="B628" t="str">
            <v>8.95% RELIANCE INDUSTRIES LTD UNSECURED NCDs (MATURITY - 09.11.2028)</v>
          </cell>
          <cell r="C628" t="str">
            <v>INE002A08542</v>
          </cell>
          <cell r="D628" t="str">
            <v>INE002A08542</v>
          </cell>
          <cell r="E628" t="b">
            <v>1</v>
          </cell>
          <cell r="F628" t="str">
            <v>NCD443</v>
          </cell>
          <cell r="M628" t="str">
            <v>AAA</v>
          </cell>
          <cell r="N628" t="str">
            <v>CRISIL AAA</v>
          </cell>
        </row>
        <row r="629">
          <cell r="A629" t="str">
            <v>NCD444</v>
          </cell>
          <cell r="B629" t="str">
            <v>8.05% HDFC SERIES W-003 SECURED DEBENTURES (MATURITY - 22.10.2029)</v>
          </cell>
          <cell r="C629" t="str">
            <v>INE040A08AC9</v>
          </cell>
          <cell r="D629" t="str">
            <v>INE040A08AC9</v>
          </cell>
          <cell r="E629" t="b">
            <v>1</v>
          </cell>
          <cell r="F629" t="str">
            <v>NCD444</v>
          </cell>
          <cell r="M629" t="str">
            <v>AAA</v>
          </cell>
          <cell r="N629" t="str">
            <v>CRISIL AAA</v>
          </cell>
        </row>
        <row r="630">
          <cell r="A630" t="str">
            <v>NCD445</v>
          </cell>
          <cell r="B630" t="str">
            <v>7.86% HDFC SERIES AA-005 SECURED DEBENTURES (MATURITY - 25.05.2032)</v>
          </cell>
          <cell r="C630" t="str">
            <v>INE040A08658</v>
          </cell>
          <cell r="D630" t="str">
            <v>INE040A08658</v>
          </cell>
          <cell r="E630" t="b">
            <v>1</v>
          </cell>
          <cell r="F630" t="str">
            <v>NCD445</v>
          </cell>
          <cell r="M630" t="str">
            <v>AAA</v>
          </cell>
          <cell r="N630" t="str">
            <v>CRISIL AAA</v>
          </cell>
        </row>
        <row r="631">
          <cell r="A631" t="str">
            <v>NCD446</v>
          </cell>
          <cell r="B631" t="str">
            <v>7.70% BAJAJ FINANCE SECURED NCDS (MATURITY 07.06.2027)</v>
          </cell>
          <cell r="C631" t="str">
            <v>INE296A07RZ4</v>
          </cell>
          <cell r="D631" t="str">
            <v>INE296A07RZ4</v>
          </cell>
          <cell r="E631" t="b">
            <v>1</v>
          </cell>
          <cell r="F631" t="str">
            <v>NCD446</v>
          </cell>
          <cell r="M631" t="str">
            <v>AAA</v>
          </cell>
          <cell r="N631" t="str">
            <v>CRISIL AAA</v>
          </cell>
        </row>
        <row r="632">
          <cell r="A632" t="str">
            <v>NCD447</v>
          </cell>
          <cell r="B632" t="str">
            <v>7.50%GRASIM INDUSTRIES LTD UNSECURED DEBENTURES (MATURITY - 10.06.2027)</v>
          </cell>
          <cell r="C632" t="str">
            <v>INE047A08190</v>
          </cell>
          <cell r="D632" t="str">
            <v>INE047A08190</v>
          </cell>
          <cell r="E632" t="b">
            <v>1</v>
          </cell>
          <cell r="F632" t="str">
            <v>NCD447</v>
          </cell>
          <cell r="M632" t="str">
            <v>AAA</v>
          </cell>
          <cell r="N632" t="str">
            <v>CRISIL AAA</v>
          </cell>
        </row>
        <row r="633">
          <cell r="A633" t="str">
            <v>NCD448</v>
          </cell>
          <cell r="B633" t="str">
            <v>8% INDIA INFRADEBT LTD SECURED DEBENTURES (MATURITY - 28.06.2027)</v>
          </cell>
          <cell r="C633" t="str">
            <v>INE537P07653</v>
          </cell>
          <cell r="D633" t="str">
            <v>INE537P07653</v>
          </cell>
          <cell r="E633" t="b">
            <v>1</v>
          </cell>
          <cell r="F633" t="str">
            <v>NCD448</v>
          </cell>
          <cell r="M633" t="str">
            <v>AAA</v>
          </cell>
          <cell r="N633" t="str">
            <v>CRISIL AAA</v>
          </cell>
        </row>
        <row r="634">
          <cell r="A634" t="str">
            <v>NCD449</v>
          </cell>
          <cell r="B634" t="str">
            <v>7.12% HPCL UNSCURED NCDS (MATURITY 30.07.2025)</v>
          </cell>
          <cell r="C634" t="str">
            <v>INE094A08127</v>
          </cell>
          <cell r="D634" t="str">
            <v>INE094A08127</v>
          </cell>
          <cell r="E634" t="b">
            <v>1</v>
          </cell>
          <cell r="F634" t="str">
            <v>NCD449</v>
          </cell>
          <cell r="M634" t="str">
            <v>AAA</v>
          </cell>
          <cell r="N634" t="str">
            <v>CRISIL AAA</v>
          </cell>
        </row>
        <row r="635">
          <cell r="A635" t="str">
            <v>NCD450</v>
          </cell>
          <cell r="B635" t="str">
            <v>7.77% HDFC SECURED NCDSSERIES AA-008(MATURITY 28.06.2027)</v>
          </cell>
          <cell r="C635" t="str">
            <v>INE040A08823</v>
          </cell>
          <cell r="D635" t="str">
            <v>INE040A08823</v>
          </cell>
          <cell r="E635" t="b">
            <v>1</v>
          </cell>
          <cell r="F635" t="str">
            <v>NCD450</v>
          </cell>
          <cell r="M635" t="str">
            <v>AAA</v>
          </cell>
          <cell r="N635" t="str">
            <v>CRISIL AAA</v>
          </cell>
        </row>
        <row r="636">
          <cell r="A636" t="str">
            <v>NCD451</v>
          </cell>
          <cell r="B636" t="str">
            <v>8% HDFC SERIES AA-009 SECIRED DEBENTURES (MATURITY - 27.07.2032)</v>
          </cell>
          <cell r="C636" t="str">
            <v>INE040A08807</v>
          </cell>
          <cell r="D636" t="str">
            <v>INE040A08807</v>
          </cell>
          <cell r="E636" t="b">
            <v>1</v>
          </cell>
          <cell r="F636" t="str">
            <v>NCD451</v>
          </cell>
          <cell r="M636" t="str">
            <v>AAA</v>
          </cell>
          <cell r="N636" t="str">
            <v>CRISIL AAA</v>
          </cell>
        </row>
        <row r="637">
          <cell r="A637" t="str">
            <v>NCD452</v>
          </cell>
          <cell r="B637" t="str">
            <v>7.80%TATA CAPITAL HFL SECURED DEBENTURES (MATURITY - 05.08.2027)</v>
          </cell>
          <cell r="C637" t="str">
            <v>INE033L07HU0</v>
          </cell>
          <cell r="D637" t="str">
            <v>INE033L07HU0</v>
          </cell>
          <cell r="E637" t="b">
            <v>1</v>
          </cell>
          <cell r="F637" t="str">
            <v>NCD452</v>
          </cell>
          <cell r="M637" t="str">
            <v>AAA</v>
          </cell>
          <cell r="N637" t="str">
            <v>CRISIL AAA</v>
          </cell>
        </row>
        <row r="638">
          <cell r="A638" t="str">
            <v>NCD453</v>
          </cell>
          <cell r="B638" t="str">
            <v>7.80% CAN FIN HOMES LTD SECURED NCDS (MATURITY 24.11.2025)</v>
          </cell>
          <cell r="C638" t="str">
            <v>INE477A07357</v>
          </cell>
          <cell r="D638" t="str">
            <v>INE477A07357</v>
          </cell>
          <cell r="E638" t="b">
            <v>1</v>
          </cell>
          <cell r="F638" t="str">
            <v>NCD453</v>
          </cell>
          <cell r="M638" t="str">
            <v>AA+</v>
          </cell>
          <cell r="N638" t="str">
            <v>[ICRA]AA+</v>
          </cell>
        </row>
        <row r="639">
          <cell r="A639" t="str">
            <v>NCD454</v>
          </cell>
          <cell r="B639" t="str">
            <v>7.60% BAJAJ FINANCE LTD SECURED NCDS (MATURITY 25.08.2027)</v>
          </cell>
          <cell r="C639" t="str">
            <v>INE296A07SC1</v>
          </cell>
          <cell r="D639" t="str">
            <v>INE296A07SC1</v>
          </cell>
          <cell r="E639" t="b">
            <v>1</v>
          </cell>
          <cell r="F639" t="str">
            <v>NCD454</v>
          </cell>
          <cell r="M639" t="str">
            <v>AAA</v>
          </cell>
          <cell r="N639" t="str">
            <v>CRISIL AAA</v>
          </cell>
        </row>
        <row r="640">
          <cell r="A640" t="str">
            <v>NCD455</v>
          </cell>
          <cell r="B640" t="str">
            <v>7.77% INDIA INFRADEBT SECURED NCDS (MATURITY 29.08.2027)</v>
          </cell>
          <cell r="C640" t="str">
            <v>INE537P07661</v>
          </cell>
          <cell r="D640" t="str">
            <v>INE537P07661</v>
          </cell>
          <cell r="E640" t="b">
            <v>1</v>
          </cell>
          <cell r="F640" t="str">
            <v>NCD455</v>
          </cell>
          <cell r="M640" t="str">
            <v>AAA</v>
          </cell>
          <cell r="N640" t="str">
            <v>CRISIL AAA</v>
          </cell>
        </row>
        <row r="641">
          <cell r="A641" t="str">
            <v>NCD456</v>
          </cell>
          <cell r="B641" t="str">
            <v>9.05%RELIANCE INDUSTRIES LTD UNSECURED NCDS (MATURITY - 17.10.2028)</v>
          </cell>
          <cell r="C641" t="str">
            <v>INE002A08534</v>
          </cell>
          <cell r="D641" t="str">
            <v>INE002A08534</v>
          </cell>
          <cell r="E641" t="b">
            <v>1</v>
          </cell>
          <cell r="F641" t="str">
            <v>NCD456</v>
          </cell>
          <cell r="M641" t="str">
            <v>AAA</v>
          </cell>
          <cell r="N641" t="str">
            <v>CRISIL AAA</v>
          </cell>
        </row>
        <row r="642">
          <cell r="A642" t="str">
            <v>NCD457</v>
          </cell>
          <cell r="B642" t="str">
            <v>7.14%INDIAN OIL CORPORATION LTD UNSEC DEBENTURES (MATURITY - 06.09.2027)</v>
          </cell>
          <cell r="C642" t="str">
            <v>INE242A08536</v>
          </cell>
          <cell r="D642" t="str">
            <v>INE242A08536</v>
          </cell>
          <cell r="E642" t="b">
            <v>1</v>
          </cell>
          <cell r="F642" t="str">
            <v>NCD457</v>
          </cell>
          <cell r="M642" t="str">
            <v>AAA</v>
          </cell>
          <cell r="N642" t="str">
            <v>CRISIL AAA</v>
          </cell>
        </row>
        <row r="643">
          <cell r="A643" t="str">
            <v>NCD458</v>
          </cell>
          <cell r="B643" t="str">
            <v>7.80% HDFCSECURED NCDS(MATURITY06.09.2032)</v>
          </cell>
          <cell r="C643" t="str">
            <v>INE040A08773</v>
          </cell>
          <cell r="D643" t="str">
            <v>INE040A08773</v>
          </cell>
          <cell r="E643" t="b">
            <v>1</v>
          </cell>
          <cell r="F643" t="str">
            <v>NCD458</v>
          </cell>
          <cell r="M643" t="str">
            <v>AAA</v>
          </cell>
          <cell r="N643" t="str">
            <v>CRISIL AAA</v>
          </cell>
        </row>
        <row r="644">
          <cell r="A644" t="str">
            <v>NCD459</v>
          </cell>
          <cell r="B644" t="str">
            <v>8.07%HDFC SERIES AA-011 SECURED DEBENTURES (MATURITY - 12.10.2032)</v>
          </cell>
          <cell r="C644" t="str">
            <v>INE040A08799</v>
          </cell>
          <cell r="D644" t="str">
            <v>INE040A08799</v>
          </cell>
          <cell r="E644" t="b">
            <v>1</v>
          </cell>
          <cell r="F644" t="str">
            <v>NCD459</v>
          </cell>
          <cell r="M644" t="str">
            <v>AAA</v>
          </cell>
          <cell r="N644" t="str">
            <v>CRISIL AAA</v>
          </cell>
        </row>
        <row r="645">
          <cell r="A645" t="str">
            <v>NCD460</v>
          </cell>
          <cell r="B645" t="str">
            <v>7.75%TATA CAPITAL HOUSING FINANCE LTD SECURED NCD (MATURITY - 18.05.2027)</v>
          </cell>
          <cell r="C645" t="str">
            <v>INE033L07HQ8</v>
          </cell>
          <cell r="D645" t="str">
            <v>INE033L07HQ8</v>
          </cell>
          <cell r="E645" t="b">
            <v>1</v>
          </cell>
          <cell r="F645" t="str">
            <v>NCD460</v>
          </cell>
          <cell r="M645" t="str">
            <v>AAA</v>
          </cell>
          <cell r="N645" t="str">
            <v>CRISIL AAA</v>
          </cell>
        </row>
        <row r="646">
          <cell r="A646" t="str">
            <v>NCD461</v>
          </cell>
          <cell r="B646" t="str">
            <v>7.90%NATIONAL HIGHWAYS INFRA TRUST SECURED NCDS (MATURITY -25.10.2035)</v>
          </cell>
          <cell r="C646" t="str">
            <v>INE0H7R07017</v>
          </cell>
          <cell r="D646" t="str">
            <v>INE0H7R07017</v>
          </cell>
          <cell r="E646" t="b">
            <v>1</v>
          </cell>
          <cell r="F646" t="str">
            <v>NCD461</v>
          </cell>
          <cell r="M646" t="str">
            <v>AAA</v>
          </cell>
          <cell r="N646" t="str">
            <v>IND AAA</v>
          </cell>
        </row>
        <row r="647">
          <cell r="A647" t="str">
            <v>NCD462</v>
          </cell>
          <cell r="B647" t="str">
            <v>7.90%NATIONAL HIGHWAYS INFRA TRUST SECURED NCDS (MATURITY - 25.10.2040)</v>
          </cell>
          <cell r="C647" t="str">
            <v>INE0H7R07025</v>
          </cell>
          <cell r="D647" t="str">
            <v>INE0H7R07025</v>
          </cell>
          <cell r="E647" t="b">
            <v>1</v>
          </cell>
          <cell r="F647" t="str">
            <v>NCD462</v>
          </cell>
          <cell r="M647" t="str">
            <v>AAA</v>
          </cell>
          <cell r="N647" t="str">
            <v>IND AAA</v>
          </cell>
        </row>
        <row r="648">
          <cell r="A648" t="str">
            <v>NCD463</v>
          </cell>
          <cell r="B648" t="str">
            <v>7.90%NATIONAL HIGHWAYS INFRA TRUST SECURED NCDs (MATURITY - 25.10.2047)</v>
          </cell>
          <cell r="C648" t="str">
            <v>INE0H7R07033</v>
          </cell>
          <cell r="D648" t="str">
            <v>INE0H7R07033</v>
          </cell>
          <cell r="E648" t="b">
            <v>1</v>
          </cell>
          <cell r="F648" t="str">
            <v>NCD463</v>
          </cell>
          <cell r="M648" t="str">
            <v>AAA</v>
          </cell>
          <cell r="N648" t="str">
            <v>IND AAA</v>
          </cell>
        </row>
        <row r="649">
          <cell r="A649" t="str">
            <v>NCD464</v>
          </cell>
          <cell r="B649" t="str">
            <v>7.95% BAJAJ FINANCE LTD SECURED NCDs (MATURITY - 25.10.2027)</v>
          </cell>
          <cell r="C649" t="str">
            <v>INE296A07SE7</v>
          </cell>
          <cell r="D649" t="str">
            <v>INE296A07SE7</v>
          </cell>
          <cell r="E649" t="b">
            <v>1</v>
          </cell>
          <cell r="F649" t="str">
            <v>NCD464</v>
          </cell>
          <cell r="M649" t="str">
            <v>AAA</v>
          </cell>
          <cell r="N649" t="str">
            <v>CRISIL AAA</v>
          </cell>
        </row>
        <row r="650">
          <cell r="A650" t="str">
            <v>NCD465</v>
          </cell>
          <cell r="B650" t="str">
            <v>8% TCHFL SECURED NCDS (MATURITY 03.11.2027)</v>
          </cell>
          <cell r="C650" t="str">
            <v>INE033L07HY2</v>
          </cell>
          <cell r="D650" t="str">
            <v>INE033L07HY2</v>
          </cell>
          <cell r="E650" t="b">
            <v>1</v>
          </cell>
          <cell r="F650" t="str">
            <v>NCD465</v>
          </cell>
          <cell r="M650" t="str">
            <v>AAA</v>
          </cell>
          <cell r="N650" t="str">
            <v>CRISIL AAA</v>
          </cell>
        </row>
        <row r="651">
          <cell r="A651" t="str">
            <v>NCD466</v>
          </cell>
          <cell r="B651" t="str">
            <v>7.64% HPCL UNSECURED NCDS (MATURITY 04.11.2027)</v>
          </cell>
          <cell r="C651" t="str">
            <v>INE094A08135</v>
          </cell>
          <cell r="D651" t="str">
            <v>INE094A08135</v>
          </cell>
          <cell r="E651" t="b">
            <v>1</v>
          </cell>
          <cell r="F651" t="str">
            <v>NCD466</v>
          </cell>
          <cell r="M651" t="str">
            <v>AAA</v>
          </cell>
          <cell r="N651" t="str">
            <v>CRISIL AAA</v>
          </cell>
        </row>
        <row r="652">
          <cell r="A652" t="str">
            <v>NCD467</v>
          </cell>
          <cell r="B652" t="str">
            <v>7.54%HUDCO TAXABLE UNSECURED DEBENTURES (MATURITY - 11.02.2026)</v>
          </cell>
          <cell r="C652" t="str">
            <v>INE031A08855</v>
          </cell>
          <cell r="D652" t="str">
            <v>INE031A08855</v>
          </cell>
          <cell r="E652" t="b">
            <v>1</v>
          </cell>
          <cell r="F652" t="str">
            <v>NCD467</v>
          </cell>
          <cell r="M652" t="str">
            <v>AAA</v>
          </cell>
          <cell r="N652" t="str">
            <v>[ICRA]AAA</v>
          </cell>
        </row>
        <row r="653">
          <cell r="A653" t="str">
            <v>NCD468</v>
          </cell>
          <cell r="B653" t="str">
            <v>7.70%HDFC SERIES AA-012 SECURED DEBENTURES (MATURITY - 18.11.2025)</v>
          </cell>
          <cell r="C653" t="str">
            <v>INE040A08641</v>
          </cell>
          <cell r="D653" t="str">
            <v>INE040A08641</v>
          </cell>
          <cell r="E653" t="b">
            <v>1</v>
          </cell>
          <cell r="F653" t="str">
            <v>NCD468</v>
          </cell>
          <cell r="M653" t="str">
            <v>AAA</v>
          </cell>
          <cell r="N653" t="str">
            <v>CRISIL AAA</v>
          </cell>
        </row>
        <row r="654">
          <cell r="A654" t="str">
            <v>NCD469</v>
          </cell>
          <cell r="B654" t="str">
            <v>7.44%INDIAN OIL CORPORATION LTD UNSECURED DEBENTURES (MATURITY - 25.11.2027</v>
          </cell>
          <cell r="C654" t="str">
            <v>INE242A08544</v>
          </cell>
          <cell r="D654" t="str">
            <v>INE242A08544</v>
          </cell>
          <cell r="E654" t="b">
            <v>1</v>
          </cell>
          <cell r="F654" t="str">
            <v>NCD469</v>
          </cell>
          <cell r="M654" t="str">
            <v>AAA</v>
          </cell>
          <cell r="N654" t="str">
            <v>CRISIL AAA</v>
          </cell>
        </row>
        <row r="655">
          <cell r="A655" t="str">
            <v>NCD470</v>
          </cell>
          <cell r="B655" t="str">
            <v>7.34% GAIL INDIA LIMITED SERIES I UNSEC DEBENTURES (MATURITY - 20.12.2027)</v>
          </cell>
          <cell r="C655" t="str">
            <v>INE129A08014</v>
          </cell>
          <cell r="D655" t="str">
            <v>INE129A08014</v>
          </cell>
          <cell r="E655" t="b">
            <v>1</v>
          </cell>
          <cell r="F655" t="str">
            <v>NCD470</v>
          </cell>
          <cell r="M655" t="str">
            <v>AAA</v>
          </cell>
          <cell r="N655" t="str">
            <v>IND AAA</v>
          </cell>
        </row>
        <row r="656">
          <cell r="A656" t="str">
            <v>NCD471</v>
          </cell>
          <cell r="B656" t="str">
            <v>7.44%NTPC LTD SERIES 79 UNSECURED DEBENTURES (MATURITY - 15.04.2033)</v>
          </cell>
          <cell r="C656" t="str">
            <v>INE733E08239</v>
          </cell>
          <cell r="D656" t="str">
            <v>INE733E08239</v>
          </cell>
          <cell r="E656" t="b">
            <v>1</v>
          </cell>
          <cell r="F656" t="str">
            <v>NCD471</v>
          </cell>
          <cell r="M656" t="str">
            <v>AAA</v>
          </cell>
          <cell r="N656" t="str">
            <v>CRISIL AAA</v>
          </cell>
        </row>
        <row r="657">
          <cell r="A657" t="str">
            <v>NCD472</v>
          </cell>
          <cell r="B657" t="str">
            <v>8.08%CAN FIN HOMES LTD SECURED DEBENTURES (MATURITY - 23.03.2026)</v>
          </cell>
          <cell r="C657" t="str">
            <v>INE477A07365</v>
          </cell>
          <cell r="D657" t="str">
            <v>INE477A07365</v>
          </cell>
          <cell r="E657" t="b">
            <v>1</v>
          </cell>
          <cell r="F657" t="str">
            <v>NCD472</v>
          </cell>
          <cell r="M657" t="str">
            <v>AA+</v>
          </cell>
          <cell r="N657" t="str">
            <v>IND AA+</v>
          </cell>
        </row>
        <row r="658">
          <cell r="A658" t="str">
            <v>NCD473</v>
          </cell>
          <cell r="B658" t="str">
            <v>7.88% BAJAJ FINANCE LTD SECURED NCDS (MATURITY 19.01.2028)</v>
          </cell>
          <cell r="C658" t="str">
            <v>INE296A07SG2</v>
          </cell>
          <cell r="D658" t="str">
            <v>INE296A07SG2</v>
          </cell>
          <cell r="E658" t="b">
            <v>1</v>
          </cell>
          <cell r="F658" t="str">
            <v>NCD473</v>
          </cell>
          <cell r="M658" t="str">
            <v>AAA</v>
          </cell>
          <cell r="N658" t="str">
            <v>CRISIL AAA</v>
          </cell>
        </row>
        <row r="659">
          <cell r="A659" t="str">
            <v>NCD474</v>
          </cell>
          <cell r="B659" t="str">
            <v>7.68%HUDCO SERIES C UNSECURED DEBENTURES (MATURITY - 16.05.2026)</v>
          </cell>
          <cell r="C659" t="str">
            <v>INE031A08871</v>
          </cell>
          <cell r="D659" t="str">
            <v>INE031A08871</v>
          </cell>
          <cell r="E659" t="b">
            <v>1</v>
          </cell>
          <cell r="F659" t="str">
            <v>NCD474</v>
          </cell>
          <cell r="M659" t="str">
            <v>AAA</v>
          </cell>
          <cell r="N659" t="str">
            <v>[ICRA]AAA</v>
          </cell>
        </row>
        <row r="660">
          <cell r="A660" t="str">
            <v>NCD475</v>
          </cell>
          <cell r="B660" t="str">
            <v>7.97% HDFCLTD SERIES AB-002 SECURED DEBENTURES (MATURITY - 17.02.2033)</v>
          </cell>
          <cell r="C660" t="str">
            <v>INE040A08914</v>
          </cell>
          <cell r="D660" t="str">
            <v>INE040A08914</v>
          </cell>
          <cell r="E660" t="b">
            <v>1</v>
          </cell>
          <cell r="F660" t="str">
            <v>NCD475</v>
          </cell>
          <cell r="M660" t="str">
            <v>AAA</v>
          </cell>
          <cell r="N660" t="str">
            <v>CRISIL AAA</v>
          </cell>
        </row>
        <row r="661">
          <cell r="A661" t="str">
            <v>NCD476</v>
          </cell>
          <cell r="B661" t="str">
            <v>8.15% HDFC ERGO GEN INS CO LTD UNSEC NCD(MATURITY-20.02.2033 CALL -20.2.28)</v>
          </cell>
          <cell r="C661" t="str">
            <v>INE225R08030</v>
          </cell>
          <cell r="D661" t="str">
            <v>INE225R08030</v>
          </cell>
          <cell r="E661" t="b">
            <v>1</v>
          </cell>
          <cell r="F661" t="str">
            <v>NCD476</v>
          </cell>
          <cell r="M661" t="str">
            <v>AAA</v>
          </cell>
          <cell r="N661" t="str">
            <v>CRISIL AAA</v>
          </cell>
        </row>
        <row r="662">
          <cell r="A662" t="str">
            <v>NCD477</v>
          </cell>
          <cell r="B662" t="str">
            <v>7.74%HPCL SERIES I UNSECURED DEBENTURES (MATURITY - 02.03.2028)</v>
          </cell>
          <cell r="C662" t="str">
            <v>INE094A08150</v>
          </cell>
          <cell r="D662" t="str">
            <v>INE094A08150</v>
          </cell>
          <cell r="E662" t="b">
            <v>1</v>
          </cell>
          <cell r="F662" t="str">
            <v>NCD477</v>
          </cell>
          <cell r="M662" t="str">
            <v>AAA</v>
          </cell>
          <cell r="N662" t="str">
            <v>CRISIL AAA</v>
          </cell>
        </row>
        <row r="663">
          <cell r="A663" t="str">
            <v>NCD478</v>
          </cell>
          <cell r="B663" t="str">
            <v>7.58%BHARAT PETROLEUM CORPORATION LTD UNSEC DEBENTURES(MATURITY-17.3.2026)</v>
          </cell>
          <cell r="C663" t="str">
            <v>INE029A08073</v>
          </cell>
          <cell r="D663" t="str">
            <v>INE029A08073</v>
          </cell>
          <cell r="E663" t="b">
            <v>1</v>
          </cell>
          <cell r="F663" t="str">
            <v>NCD478</v>
          </cell>
          <cell r="M663" t="str">
            <v>AAA</v>
          </cell>
          <cell r="N663" t="str">
            <v>CRISIL AAA</v>
          </cell>
        </row>
        <row r="664">
          <cell r="A664" t="str">
            <v>NCD479</v>
          </cell>
          <cell r="B664" t="str">
            <v>7.90% BAJAJ FINANCE LTD SECURED NCDS TRANCHE 12 OPTION II (MAT 13.04.2028)</v>
          </cell>
          <cell r="C664" t="str">
            <v>INE296A07SI8</v>
          </cell>
          <cell r="D664" t="str">
            <v>INE296A07SI8</v>
          </cell>
          <cell r="E664" t="b">
            <v>1</v>
          </cell>
          <cell r="F664" t="str">
            <v>NCD479</v>
          </cell>
          <cell r="M664" t="str">
            <v>AAA</v>
          </cell>
          <cell r="N664" t="str">
            <v>CRISIL AAA</v>
          </cell>
        </row>
        <row r="665">
          <cell r="A665" t="str">
            <v>NCD480</v>
          </cell>
          <cell r="B665" t="str">
            <v>7.48%HUDCO SERIES A UNSECURED DEBENTURES (MATURITY - 20.08.2026)</v>
          </cell>
          <cell r="C665" t="str">
            <v>INE031A08889</v>
          </cell>
          <cell r="D665" t="str">
            <v>INE031A08889</v>
          </cell>
          <cell r="E665" t="b">
            <v>1</v>
          </cell>
          <cell r="F665" t="str">
            <v>NCD480</v>
          </cell>
          <cell r="M665" t="str">
            <v>AAA</v>
          </cell>
          <cell r="N665" t="str">
            <v>[ICRA]AAA</v>
          </cell>
        </row>
        <row r="666">
          <cell r="A666" t="str">
            <v>NCD481</v>
          </cell>
          <cell r="B666" t="str">
            <v>8.05%INDIA INFRADEBT LTD SEC TRA III SERIES I DEBENTURES(MATURITY-24.7.2028</v>
          </cell>
          <cell r="C666" t="str">
            <v>INE537P07695</v>
          </cell>
          <cell r="D666" t="str">
            <v>INE537P07695</v>
          </cell>
          <cell r="E666" t="b">
            <v>1</v>
          </cell>
          <cell r="F666" t="str">
            <v>NCD481</v>
          </cell>
          <cell r="M666" t="str">
            <v>AAA</v>
          </cell>
          <cell r="N666" t="str">
            <v>CRISIL AAA</v>
          </cell>
        </row>
        <row r="667">
          <cell r="A667" t="str">
            <v>NCD482</v>
          </cell>
          <cell r="B667" t="str">
            <v>7.85% ICICI HOME FINANCE CO LTD SECURED DEBENTURES(MATURITY-12.05.2028)</v>
          </cell>
          <cell r="C667" t="str">
            <v>INE071G07603</v>
          </cell>
          <cell r="D667" t="str">
            <v>INE071G07603</v>
          </cell>
          <cell r="E667" t="b">
            <v>1</v>
          </cell>
          <cell r="F667" t="str">
            <v>NCD482</v>
          </cell>
          <cell r="M667" t="str">
            <v>AAA</v>
          </cell>
          <cell r="N667" t="str">
            <v>CRISIL AAA</v>
          </cell>
        </row>
        <row r="668">
          <cell r="A668" t="str">
            <v>NCD483</v>
          </cell>
          <cell r="B668" t="str">
            <v>7.95%INDIA INFRADEBT LTD SECURED SERIES I DEBENTURES(MATURITY-27.06.2028)</v>
          </cell>
          <cell r="C668" t="str">
            <v>INE537P07711</v>
          </cell>
          <cell r="D668" t="str">
            <v>INE537P07711</v>
          </cell>
          <cell r="E668" t="b">
            <v>1</v>
          </cell>
          <cell r="F668" t="str">
            <v>NCD483</v>
          </cell>
          <cell r="M668" t="str">
            <v>AAA</v>
          </cell>
          <cell r="N668" t="str">
            <v>CRISIL AAA</v>
          </cell>
        </row>
        <row r="669">
          <cell r="A669" t="str">
            <v>NCD484</v>
          </cell>
          <cell r="B669" t="str">
            <v>7.725%LARSEN &amp; TOUBRO LTD UNSEC DEBENTURES (MATURITY - 28.04.2028)</v>
          </cell>
          <cell r="C669" t="str">
            <v>INE018A08BE9</v>
          </cell>
          <cell r="D669" t="str">
            <v>INE018A08BE9</v>
          </cell>
          <cell r="E669" t="b">
            <v>1</v>
          </cell>
          <cell r="F669" t="str">
            <v>NCD484</v>
          </cell>
          <cell r="M669" t="str">
            <v>AAA</v>
          </cell>
          <cell r="N669" t="str">
            <v>CRISIL AAA</v>
          </cell>
        </row>
        <row r="670">
          <cell r="A670" t="str">
            <v>NCD485</v>
          </cell>
          <cell r="B670" t="str">
            <v>7.85%BAJAJ FINANCE LTD SERIES 288 SEC DEBENTURES (MATURITY - 11.09.2028)</v>
          </cell>
          <cell r="C670" t="str">
            <v>INE296A07SO6</v>
          </cell>
          <cell r="D670" t="str">
            <v>INE296A07SO6</v>
          </cell>
          <cell r="E670" t="b">
            <v>1</v>
          </cell>
          <cell r="F670" t="str">
            <v>NCD485</v>
          </cell>
          <cell r="M670" t="str">
            <v>AAA</v>
          </cell>
          <cell r="N670" t="str">
            <v>CRISIL AAA</v>
          </cell>
        </row>
        <row r="671">
          <cell r="A671" t="str">
            <v>NCD486</v>
          </cell>
          <cell r="B671" t="str">
            <v>7.53% IIFCL UNSECURED NCDS (MATURITY 18.09.2038)</v>
          </cell>
          <cell r="C671" t="str">
            <v>INE787H08063</v>
          </cell>
          <cell r="D671" t="str">
            <v>INE787H08063</v>
          </cell>
          <cell r="E671" t="b">
            <v>1</v>
          </cell>
          <cell r="F671" t="str">
            <v>NCD486</v>
          </cell>
          <cell r="M671" t="str">
            <v>AAA</v>
          </cell>
          <cell r="N671" t="str">
            <v>[ICRA]AAA</v>
          </cell>
        </row>
        <row r="672">
          <cell r="A672" t="str">
            <v>NCD487</v>
          </cell>
          <cell r="B672" t="str">
            <v>7.85%BAJAJ HOUSING FINANCE LTD SECURED DEBENTURES (MATURITY-01.09.2028)</v>
          </cell>
          <cell r="C672" t="str">
            <v>INE377Y07433</v>
          </cell>
          <cell r="D672" t="str">
            <v>INE377Y07433</v>
          </cell>
          <cell r="E672" t="b">
            <v>1</v>
          </cell>
          <cell r="F672" t="str">
            <v>NCD487</v>
          </cell>
          <cell r="M672" t="str">
            <v>AAA</v>
          </cell>
          <cell r="N672" t="str">
            <v>CRISIL AAA</v>
          </cell>
        </row>
        <row r="673">
          <cell r="A673" t="str">
            <v>NCD488</v>
          </cell>
          <cell r="B673" t="str">
            <v>8.15%HDFC ERGO GEN INS CO LTD NCDs(CALL OPN -26.9.28 MATURITY-26.09.2033)</v>
          </cell>
          <cell r="C673" t="str">
            <v>INE225R08048</v>
          </cell>
          <cell r="D673" t="str">
            <v>INE225R08048</v>
          </cell>
          <cell r="E673" t="b">
            <v>1</v>
          </cell>
          <cell r="F673" t="str">
            <v>NCD488</v>
          </cell>
          <cell r="M673" t="str">
            <v>AAA</v>
          </cell>
          <cell r="N673" t="str">
            <v>CRISIL AAA</v>
          </cell>
        </row>
        <row r="674">
          <cell r="A674" t="str">
            <v>NCD489</v>
          </cell>
          <cell r="B674" t="str">
            <v>7.80%HDFC BANK LTD SERIES US-002 UNSEC NCDs(MATURITY-03.05.2033)(EWHDFC)</v>
          </cell>
          <cell r="C674" t="str">
            <v>INE040A08666</v>
          </cell>
          <cell r="D674" t="str">
            <v>INE040A08666</v>
          </cell>
          <cell r="E674" t="b">
            <v>1</v>
          </cell>
          <cell r="F674" t="str">
            <v>NCD489</v>
          </cell>
          <cell r="M674" t="str">
            <v>AAA</v>
          </cell>
          <cell r="N674" t="str">
            <v>CRISIL AAA</v>
          </cell>
        </row>
        <row r="675">
          <cell r="A675" t="str">
            <v>NCD490</v>
          </cell>
          <cell r="B675" t="str">
            <v>8%BAJAJ FINANCE LTD SERIES 288 SECURED DEBENTURES (MATURITY - 17.10.2028)</v>
          </cell>
          <cell r="C675" t="str">
            <v>INE296A07SQ1</v>
          </cell>
          <cell r="D675" t="str">
            <v>INE296A07SQ1</v>
          </cell>
          <cell r="E675" t="b">
            <v>1</v>
          </cell>
          <cell r="F675" t="str">
            <v>NCD490</v>
          </cell>
          <cell r="M675" t="str">
            <v>AAA</v>
          </cell>
          <cell r="N675" t="str">
            <v>CRISIL AAA</v>
          </cell>
        </row>
        <row r="676">
          <cell r="A676" t="str">
            <v>NCD491</v>
          </cell>
          <cell r="B676" t="str">
            <v>7.69%IIFCL UNSECURED DEBENTURES (MATURITY - 26.10.2038)</v>
          </cell>
          <cell r="C676" t="str">
            <v>INE787H08071</v>
          </cell>
          <cell r="D676" t="str">
            <v>INE787H08071</v>
          </cell>
          <cell r="E676" t="b">
            <v>1</v>
          </cell>
          <cell r="F676" t="str">
            <v>NCD491</v>
          </cell>
          <cell r="M676" t="str">
            <v>AAA</v>
          </cell>
          <cell r="N676" t="str">
            <v>[ICRA]AAA</v>
          </cell>
        </row>
        <row r="677">
          <cell r="A677" t="str">
            <v>NCD492</v>
          </cell>
          <cell r="B677" t="str">
            <v>8.10%TATA CAPITAL HOUSING FINANCE LTD SEC NCDs (MATURITY - 13.12.2028)</v>
          </cell>
          <cell r="C677" t="str">
            <v>INE033L07IB8</v>
          </cell>
          <cell r="D677" t="str">
            <v>INE033L07IB8</v>
          </cell>
          <cell r="E677" t="b">
            <v>1</v>
          </cell>
          <cell r="F677" t="str">
            <v>NCD492</v>
          </cell>
          <cell r="M677" t="str">
            <v>AAA</v>
          </cell>
          <cell r="N677" t="str">
            <v>CRISIL AAA</v>
          </cell>
        </row>
        <row r="678">
          <cell r="A678" t="str">
            <v>NCD493</v>
          </cell>
          <cell r="B678" t="str">
            <v>7.79%RELIANCE INDUSTRIES LTD SECURED DEBENTURES (10.11.2033)</v>
          </cell>
          <cell r="C678" t="str">
            <v>INE002A07809</v>
          </cell>
          <cell r="D678" t="str">
            <v>INE002A07809</v>
          </cell>
          <cell r="E678" t="b">
            <v>1</v>
          </cell>
          <cell r="F678" t="str">
            <v>NCD493</v>
          </cell>
          <cell r="M678" t="str">
            <v>AAA</v>
          </cell>
          <cell r="N678" t="str">
            <v>CRISIL AAA</v>
          </cell>
        </row>
        <row r="679">
          <cell r="A679" t="str">
            <v>NCD494</v>
          </cell>
          <cell r="B679" t="str">
            <v>8.10%BAJAJ FINANCE LTD SECURED DEBENTURES (MATURITY - 23.01.2029)</v>
          </cell>
          <cell r="C679" t="str">
            <v>INE296A07ST5</v>
          </cell>
          <cell r="D679" t="str">
            <v>INE296A07ST5</v>
          </cell>
          <cell r="E679" t="b">
            <v>1</v>
          </cell>
          <cell r="F679" t="str">
            <v>NCD494</v>
          </cell>
          <cell r="M679" t="str">
            <v>AAA</v>
          </cell>
          <cell r="N679" t="str">
            <v>CRISIL AAA</v>
          </cell>
        </row>
        <row r="680">
          <cell r="A680" t="str">
            <v>NCD495</v>
          </cell>
          <cell r="B680" t="str">
            <v>8.06%INDIA INFRADEBT LTD SECURED DEBENTURES (MATURITY - 13.08.2029)</v>
          </cell>
          <cell r="C680" t="str">
            <v>INE537P07745</v>
          </cell>
          <cell r="D680" t="str">
            <v>INE537P07745</v>
          </cell>
          <cell r="E680" t="b">
            <v>1</v>
          </cell>
          <cell r="F680" t="str">
            <v>NCD495</v>
          </cell>
          <cell r="M680" t="str">
            <v>AAA</v>
          </cell>
          <cell r="N680" t="str">
            <v>CRISIL AAA</v>
          </cell>
        </row>
        <row r="681">
          <cell r="A681" t="str">
            <v>NCD496</v>
          </cell>
          <cell r="B681" t="str">
            <v>8.04% ICICI HOME FINANCE COMPANY LTD SECURED NCDS (MATURITY - 15.02.2029)</v>
          </cell>
          <cell r="C681" t="str">
            <v>INE071G07652</v>
          </cell>
          <cell r="D681" t="str">
            <v>INE071G07652</v>
          </cell>
          <cell r="E681" t="b">
            <v>1</v>
          </cell>
          <cell r="F681" t="str">
            <v>NCD496</v>
          </cell>
          <cell r="M681" t="str">
            <v>AAA</v>
          </cell>
          <cell r="N681" t="str">
            <v>[ICRA]AAA</v>
          </cell>
        </row>
        <row r="682">
          <cell r="A682" t="str">
            <v>NCD497</v>
          </cell>
          <cell r="B682" t="str">
            <v>8.25%CAN FIN HOMES LTD SECURED DEBENTURES (MATURITY - 21.05.2027)</v>
          </cell>
          <cell r="C682" t="str">
            <v>INE477A07381</v>
          </cell>
          <cell r="D682" t="str">
            <v>INE477A07381</v>
          </cell>
          <cell r="E682" t="b">
            <v>1</v>
          </cell>
          <cell r="F682" t="str">
            <v>NCD497</v>
          </cell>
          <cell r="M682" t="str">
            <v>AAA</v>
          </cell>
          <cell r="N682" t="str">
            <v>[ICRA]AAA</v>
          </cell>
        </row>
        <row r="683">
          <cell r="A683" t="str">
            <v>NCD498</v>
          </cell>
          <cell r="B683" t="str">
            <v>8.1293%HDB FINANCIAL SERVICES LTD SEC DEBENTURES (MATURITY - 16.11.2028)</v>
          </cell>
          <cell r="C683" t="str">
            <v>INE756I07EW5</v>
          </cell>
          <cell r="D683" t="str">
            <v>INE756I07EW5</v>
          </cell>
          <cell r="E683" t="b">
            <v>1</v>
          </cell>
          <cell r="F683" t="str">
            <v>NCD498</v>
          </cell>
          <cell r="M683" t="str">
            <v>AAA</v>
          </cell>
          <cell r="N683" t="str">
            <v>CRISIL AAA</v>
          </cell>
        </row>
        <row r="684">
          <cell r="A684" t="str">
            <v>NCD499</v>
          </cell>
          <cell r="B684" t="str">
            <v>7.64% AXIS BANK LTD SERIES 7 UNSECURED INFRA NCDs (MATURITY - 07.03.2034)</v>
          </cell>
          <cell r="C684" t="str">
            <v>INE238A08492</v>
          </cell>
          <cell r="D684" t="str">
            <v>INE238A08492</v>
          </cell>
          <cell r="E684" t="b">
            <v>1</v>
          </cell>
          <cell r="F684" t="str">
            <v>NCD499</v>
          </cell>
          <cell r="M684" t="str">
            <v>AAA</v>
          </cell>
          <cell r="N684" t="str">
            <v>CRISIL AAA</v>
          </cell>
        </row>
        <row r="685">
          <cell r="A685" t="str">
            <v>NCD500</v>
          </cell>
          <cell r="B685" t="str">
            <v>8.18% CAN FIN HOMES LTD SECURED DEBENTURES (MATURITY - 03.04.2029)</v>
          </cell>
          <cell r="C685" t="str">
            <v>INE477A07399</v>
          </cell>
          <cell r="D685" t="str">
            <v>INE477A07399</v>
          </cell>
          <cell r="E685" t="b">
            <v>1</v>
          </cell>
          <cell r="F685" t="str">
            <v>NCD500</v>
          </cell>
          <cell r="M685" t="str">
            <v>AAA</v>
          </cell>
          <cell r="N685" t="str">
            <v>[ICRA]AAA</v>
          </cell>
        </row>
        <row r="686">
          <cell r="A686" t="str">
            <v>NCD501</v>
          </cell>
          <cell r="B686" t="str">
            <v>8.02% ICICI HOME FINANCE COMPANY LTD SECURED NCDs (MATURITY -19.04.2029)</v>
          </cell>
          <cell r="C686" t="str">
            <v>INE071G07678</v>
          </cell>
          <cell r="D686" t="str">
            <v>INE071G07678</v>
          </cell>
          <cell r="E686" t="b">
            <v>1</v>
          </cell>
          <cell r="F686" t="str">
            <v>NCD501</v>
          </cell>
          <cell r="M686" t="str">
            <v>AAA</v>
          </cell>
          <cell r="N686" t="str">
            <v>CRISIL AAA</v>
          </cell>
        </row>
        <row r="687">
          <cell r="A687" t="str">
            <v>NCD502</v>
          </cell>
          <cell r="B687" t="str">
            <v>7.51% IIFCL UNSECURED DEBENTURES (MATURITY - 25.04.2039)</v>
          </cell>
          <cell r="C687" t="str">
            <v>INE787H08105</v>
          </cell>
          <cell r="D687" t="str">
            <v>INE787H08105</v>
          </cell>
          <cell r="E687" t="b">
            <v>1</v>
          </cell>
          <cell r="F687" t="str">
            <v>NCD502</v>
          </cell>
          <cell r="M687" t="str">
            <v>AAA</v>
          </cell>
          <cell r="N687" t="str">
            <v>IND AAA</v>
          </cell>
        </row>
        <row r="688">
          <cell r="A688" t="str">
            <v>NCD503</v>
          </cell>
          <cell r="B688" t="str">
            <v>8.05% BAJAJ HOUSING FINANCE LTD SECURED DEBENTURES (MATURITY - 08.05.2029)</v>
          </cell>
          <cell r="C688" t="str">
            <v>INE377Y07474</v>
          </cell>
          <cell r="D688" t="str">
            <v>INE377Y07474</v>
          </cell>
          <cell r="E688" t="b">
            <v>1</v>
          </cell>
          <cell r="F688" t="str">
            <v>NCD503</v>
          </cell>
          <cell r="M688" t="str">
            <v>AAA</v>
          </cell>
          <cell r="N688" t="str">
            <v>CRISIL AAA</v>
          </cell>
        </row>
        <row r="689">
          <cell r="A689" t="str">
            <v>NCD504</v>
          </cell>
          <cell r="B689" t="str">
            <v>8.3439% HDB FINANCIAL SERVICES LTD SECURED DEBENTURES (MATURITY-05.07.2027)</v>
          </cell>
          <cell r="C689" t="str">
            <v>INE756I07EZ8</v>
          </cell>
          <cell r="D689" t="str">
            <v>INE756I07EZ8</v>
          </cell>
          <cell r="E689" t="b">
            <v>1</v>
          </cell>
          <cell r="F689" t="str">
            <v>NCD504</v>
          </cell>
          <cell r="M689" t="str">
            <v>AAA</v>
          </cell>
          <cell r="N689" t="str">
            <v>CRISIL AAA</v>
          </cell>
        </row>
        <row r="690">
          <cell r="A690" t="str">
            <v>NCD505</v>
          </cell>
          <cell r="B690" t="str">
            <v>7.88%ICICI HOME FINANCE COMPANY LTD SECURED NCDs (MATURITY - 27.01.2028)</v>
          </cell>
          <cell r="C690" t="str">
            <v>INE071G07579</v>
          </cell>
          <cell r="D690" t="str">
            <v>INE071G07579</v>
          </cell>
          <cell r="E690" t="b">
            <v>1</v>
          </cell>
          <cell r="F690" t="str">
            <v>NCD505</v>
          </cell>
          <cell r="M690" t="str">
            <v>AAA</v>
          </cell>
          <cell r="N690" t="str">
            <v>CRISIL AAA</v>
          </cell>
        </row>
        <row r="691">
          <cell r="A691" t="str">
            <v>NCD506</v>
          </cell>
          <cell r="B691" t="str">
            <v>8.06% BAJAJ FINANCE LTD SECURED NCDS (MATURITY 15.05.2029)</v>
          </cell>
          <cell r="C691" t="str">
            <v>INE296A07SZ2</v>
          </cell>
          <cell r="D691" t="str">
            <v>INE296A07SZ2</v>
          </cell>
          <cell r="E691" t="b">
            <v>1</v>
          </cell>
          <cell r="F691" t="str">
            <v>NCD506</v>
          </cell>
          <cell r="M691" t="str">
            <v>AAA</v>
          </cell>
          <cell r="N691" t="str">
            <v>CRISIL AAA</v>
          </cell>
        </row>
        <row r="692">
          <cell r="A692" t="str">
            <v>NCD507</v>
          </cell>
          <cell r="B692" t="str">
            <v>8.05% TCHFL SERIES A SECURED DEBENTURES (MATURITY - 18.06.2029)</v>
          </cell>
          <cell r="C692" t="str">
            <v>INE033L07IH5</v>
          </cell>
          <cell r="D692" t="str">
            <v>INE033L07IH5</v>
          </cell>
          <cell r="E692" t="b">
            <v>1</v>
          </cell>
          <cell r="F692" t="str">
            <v>NCD507</v>
          </cell>
          <cell r="M692" t="str">
            <v>AAA</v>
          </cell>
          <cell r="N692" t="str">
            <v>CRISIL AAA</v>
          </cell>
        </row>
        <row r="693">
          <cell r="A693" t="str">
            <v>NCD508</v>
          </cell>
          <cell r="B693" t="str">
            <v>7.69% LIC HFL SECURED NCDS (MATURITY 06.02.2034)</v>
          </cell>
          <cell r="C693" t="str">
            <v>INE115A07QN4</v>
          </cell>
          <cell r="D693" t="str">
            <v>INE115A07QN4</v>
          </cell>
          <cell r="E693" t="b">
            <v>1</v>
          </cell>
          <cell r="F693" t="str">
            <v>NCD508</v>
          </cell>
          <cell r="M693" t="str">
            <v>AAA</v>
          </cell>
          <cell r="N693" t="str">
            <v>CRISIL AAA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690"/>
  <sheetViews>
    <sheetView tabSelected="1" topLeftCell="B673" zoomScale="130" zoomScaleNormal="130" workbookViewId="0">
      <selection activeCell="F690" sqref="F690:I690"/>
    </sheetView>
  </sheetViews>
  <sheetFormatPr defaultRowHeight="15" x14ac:dyDescent="0.25"/>
  <cols>
    <col min="1" max="1" width="11.28515625" style="24" customWidth="1"/>
    <col min="2" max="2" width="11.7109375" style="24" customWidth="1"/>
    <col min="3" max="3" width="9.140625" style="24"/>
    <col min="4" max="4" width="48" style="24" customWidth="1"/>
    <col min="5" max="5" width="18.7109375" style="59" customWidth="1"/>
    <col min="6" max="6" width="15.140625" style="59" bestFit="1" customWidth="1"/>
    <col min="7" max="7" width="18.85546875" style="62" bestFit="1" customWidth="1"/>
    <col min="8" max="8" width="15.140625" style="62" bestFit="1" customWidth="1"/>
    <col min="9" max="9" width="14.5703125" style="59" bestFit="1" customWidth="1"/>
    <col min="10" max="10" width="0" style="24" hidden="1" customWidth="1"/>
    <col min="11" max="12" width="9.140625" style="24"/>
    <col min="13" max="13" width="14.28515625" style="24" bestFit="1" customWidth="1"/>
    <col min="14" max="16384" width="9.140625" style="24"/>
  </cols>
  <sheetData>
    <row r="1" spans="1:10" s="1" customFormat="1" ht="25.5" customHeight="1" x14ac:dyDescent="0.3">
      <c r="D1" s="2" t="s">
        <v>81</v>
      </c>
      <c r="E1" s="3"/>
      <c r="F1" s="4"/>
      <c r="G1" s="5"/>
      <c r="H1" s="5"/>
      <c r="I1" s="6"/>
    </row>
    <row r="2" spans="1:10" s="7" customFormat="1" ht="25.5" customHeight="1" x14ac:dyDescent="0.3">
      <c r="D2" s="8" t="s">
        <v>82</v>
      </c>
      <c r="E2" s="9"/>
      <c r="F2" s="10"/>
      <c r="G2" s="11"/>
      <c r="H2" s="11"/>
      <c r="I2" s="12"/>
    </row>
    <row r="3" spans="1:10" s="7" customFormat="1" ht="25.5" customHeight="1" x14ac:dyDescent="0.3">
      <c r="D3" s="8" t="s">
        <v>1834</v>
      </c>
      <c r="E3" s="9"/>
      <c r="F3" s="10"/>
      <c r="G3" s="11"/>
      <c r="H3" s="11"/>
      <c r="I3" s="12"/>
    </row>
    <row r="4" spans="1:10" s="7" customFormat="1" ht="25.5" customHeight="1" x14ac:dyDescent="0.3">
      <c r="D4" s="8" t="s">
        <v>96</v>
      </c>
      <c r="E4" s="9"/>
      <c r="F4" s="10"/>
      <c r="G4" s="11"/>
      <c r="H4" s="11"/>
      <c r="I4" s="12"/>
    </row>
    <row r="5" spans="1:10" s="13" customFormat="1" ht="15.75" x14ac:dyDescent="0.25">
      <c r="D5" s="14"/>
      <c r="E5" s="15"/>
      <c r="F5" s="16"/>
      <c r="G5" s="17"/>
      <c r="H5" s="17"/>
      <c r="I5" s="14"/>
    </row>
    <row r="6" spans="1:10" s="18" customFormat="1" ht="18.75" x14ac:dyDescent="0.25">
      <c r="D6" s="19" t="s">
        <v>83</v>
      </c>
      <c r="E6" s="15"/>
      <c r="F6" s="16"/>
      <c r="G6" s="17"/>
      <c r="H6" s="17"/>
      <c r="I6" s="14"/>
    </row>
    <row r="7" spans="1:10" s="13" customFormat="1" ht="15.75" x14ac:dyDescent="0.25">
      <c r="D7" s="14"/>
      <c r="E7" s="15"/>
      <c r="F7" s="16"/>
      <c r="G7" s="17"/>
      <c r="H7" s="17"/>
      <c r="I7" s="14"/>
    </row>
    <row r="8" spans="1:10" s="20" customFormat="1" ht="45" customHeight="1" x14ac:dyDescent="0.25">
      <c r="A8" s="20" t="s">
        <v>163</v>
      </c>
      <c r="D8" s="21" t="s">
        <v>1</v>
      </c>
      <c r="E8" s="22" t="s">
        <v>0</v>
      </c>
      <c r="F8" s="22" t="s">
        <v>2</v>
      </c>
      <c r="G8" s="23" t="s">
        <v>3</v>
      </c>
      <c r="H8" s="23" t="s">
        <v>4</v>
      </c>
      <c r="I8" s="22" t="s">
        <v>5</v>
      </c>
    </row>
    <row r="9" spans="1:10" s="20" customFormat="1" x14ac:dyDescent="0.25">
      <c r="A9" s="114" t="s">
        <v>1659</v>
      </c>
      <c r="B9" s="119" t="s">
        <v>1659</v>
      </c>
      <c r="C9" s="20" t="b">
        <f>A9=B9</f>
        <v>1</v>
      </c>
      <c r="D9" s="26" t="s">
        <v>1661</v>
      </c>
      <c r="E9" s="27" t="s">
        <v>1662</v>
      </c>
      <c r="F9" s="27">
        <f>VLOOKUP(A9,[1]Sheet1!$A$8:$C$90,3,0)</f>
        <v>472500</v>
      </c>
      <c r="G9" s="28">
        <f>VLOOKUP(A9,[1]Sheet1!$A$8:$I$90,9,0)</f>
        <v>129559500</v>
      </c>
      <c r="H9" s="28">
        <f>VLOOKUP(A9,[1]Sheet1!$A$8:$J$90,10,0)</f>
        <v>0.10041205</v>
      </c>
      <c r="I9"/>
    </row>
    <row r="10" spans="1:10" x14ac:dyDescent="0.25">
      <c r="A10" s="24" t="s">
        <v>118</v>
      </c>
      <c r="B10" s="119" t="s">
        <v>118</v>
      </c>
      <c r="C10" s="20" t="b">
        <f t="shared" ref="C10:C73" si="0">A10=B10</f>
        <v>1</v>
      </c>
      <c r="D10" s="26" t="str">
        <f>VLOOKUP(A10,[2]Sheet1!$A$1:$B$65536,2,0)</f>
        <v xml:space="preserve">RELIANCE INDUSTRIES LTD. </v>
      </c>
      <c r="E10" s="27" t="s">
        <v>6</v>
      </c>
      <c r="F10" s="27">
        <f>VLOOKUP(A10,[1]Sheet1!$A$8:$C$90,3,0)</f>
        <v>519485</v>
      </c>
      <c r="G10" s="28">
        <f>VLOOKUP(A10,[1]Sheet1!$A$8:$I$90,9,0)</f>
        <v>1626403638</v>
      </c>
      <c r="H10" s="28">
        <f>VLOOKUP(A10,[1]Sheet1!$A$8:$J$90,10,0)</f>
        <v>1.2605060100000001</v>
      </c>
      <c r="I10" s="27"/>
      <c r="J10" s="24" t="str">
        <f>VLOOKUP(E10,'[3]MASTER ASSET TYPE'!$D$1:$F$65536,3,0)</f>
        <v>EQ0002</v>
      </c>
    </row>
    <row r="11" spans="1:10" x14ac:dyDescent="0.25">
      <c r="A11" s="70" t="s">
        <v>249</v>
      </c>
      <c r="B11" s="119" t="s">
        <v>249</v>
      </c>
      <c r="C11" s="20" t="b">
        <f t="shared" si="0"/>
        <v>1</v>
      </c>
      <c r="D11" s="29" t="s">
        <v>250</v>
      </c>
      <c r="E11" s="27" t="s">
        <v>302</v>
      </c>
      <c r="F11" s="27">
        <f>VLOOKUP(A11,[1]Sheet1!$A$8:$C$90,3,0)</f>
        <v>388954</v>
      </c>
      <c r="G11" s="28">
        <f>VLOOKUP(A11,[1]Sheet1!$A$8:$I$90,9,0)</f>
        <v>118222568.3</v>
      </c>
      <c r="H11" s="28">
        <f>VLOOKUP(A11,[1]Sheet1!$A$8:$J$90,10,0)</f>
        <v>9.162563E-2</v>
      </c>
      <c r="I11" s="27"/>
    </row>
    <row r="12" spans="1:10" x14ac:dyDescent="0.25">
      <c r="A12" s="24" t="s">
        <v>124</v>
      </c>
      <c r="B12" s="119" t="s">
        <v>124</v>
      </c>
      <c r="C12" s="20" t="b">
        <f t="shared" si="0"/>
        <v>1</v>
      </c>
      <c r="D12" s="26" t="str">
        <f>VLOOKUP(A12,[2]Sheet1!$A$1:$B$65536,2,0)</f>
        <v>TATA STEEL LIMITED</v>
      </c>
      <c r="E12" s="27" t="s">
        <v>1241</v>
      </c>
      <c r="F12" s="27">
        <f>VLOOKUP(A12,[1]Sheet1!$A$8:$C$90,3,0)</f>
        <v>1539900</v>
      </c>
      <c r="G12" s="28">
        <f>VLOOKUP(A12,[1]Sheet1!$A$8:$I$90,9,0)</f>
        <v>267957999</v>
      </c>
      <c r="H12" s="28">
        <f>VLOOKUP(A12,[1]Sheet1!$A$8:$J$90,10,0)</f>
        <v>0.20767457</v>
      </c>
      <c r="I12" s="27"/>
      <c r="J12" s="24" t="e">
        <f>VLOOKUP(E12,'[3]MASTER ASSET TYPE'!$D$1:$F$65536,3,0)</f>
        <v>#N/A</v>
      </c>
    </row>
    <row r="13" spans="1:10" x14ac:dyDescent="0.25">
      <c r="A13" s="24" t="s">
        <v>111</v>
      </c>
      <c r="B13" s="119" t="s">
        <v>111</v>
      </c>
      <c r="C13" s="20" t="b">
        <f t="shared" si="0"/>
        <v>1</v>
      </c>
      <c r="D13" s="26" t="str">
        <f>VLOOKUP(A13,[2]Sheet1!$A$1:$B$65536,2,0)</f>
        <v>INFOSYS TECHNOLOGIES LTD</v>
      </c>
      <c r="E13" s="27" t="s">
        <v>7</v>
      </c>
      <c r="F13" s="27">
        <f>VLOOKUP(A13,[1]Sheet1!$A$8:$C$90,3,0)</f>
        <v>575790</v>
      </c>
      <c r="G13" s="28">
        <f>VLOOKUP(A13,[1]Sheet1!$A$8:$I$90,9,0)</f>
        <v>902118982.5</v>
      </c>
      <c r="H13" s="28">
        <f>VLOOKUP(A13,[1]Sheet1!$A$8:$J$90,10,0)</f>
        <v>0.69916617000000003</v>
      </c>
      <c r="I13" s="27"/>
      <c r="J13" s="24" t="str">
        <f>VLOOKUP(E13,'[3]MASTER ASSET TYPE'!$D$1:$F$65536,3,0)</f>
        <v>EQ0005</v>
      </c>
    </row>
    <row r="14" spans="1:10" x14ac:dyDescent="0.25">
      <c r="A14" s="24" t="s">
        <v>114</v>
      </c>
      <c r="B14" s="119" t="s">
        <v>114</v>
      </c>
      <c r="C14" s="20" t="b">
        <f t="shared" si="0"/>
        <v>1</v>
      </c>
      <c r="D14" s="26" t="str">
        <f>VLOOKUP(A14,[2]Sheet1!$A$1:$B$65536,2,0)</f>
        <v>LARSEN AND TOUBRO LTD</v>
      </c>
      <c r="E14" s="27" t="s">
        <v>8</v>
      </c>
      <c r="F14" s="27">
        <f>VLOOKUP(A14,[1]Sheet1!$A$8:$C$90,3,0)</f>
        <v>217070</v>
      </c>
      <c r="G14" s="28">
        <f>VLOOKUP(A14,[1]Sheet1!$A$8:$I$90,9,0)</f>
        <v>770262041.5</v>
      </c>
      <c r="H14" s="28">
        <f>VLOOKUP(A14,[1]Sheet1!$A$8:$J$90,10,0)</f>
        <v>0.59697354000000002</v>
      </c>
      <c r="I14" s="27"/>
      <c r="J14" s="24" t="str">
        <f>VLOOKUP(E14,'[3]MASTER ASSET TYPE'!$D$1:$F$65536,3,0)</f>
        <v>EQ0006</v>
      </c>
    </row>
    <row r="15" spans="1:10" x14ac:dyDescent="0.25">
      <c r="A15" s="24" t="s">
        <v>105</v>
      </c>
      <c r="B15" s="119" t="s">
        <v>105</v>
      </c>
      <c r="C15" s="20" t="b">
        <f t="shared" si="0"/>
        <v>1</v>
      </c>
      <c r="D15" s="26" t="str">
        <f>VLOOKUP(A15,[2]Sheet1!$A$1:$B$65536,2,0)</f>
        <v>GAIL INDIA</v>
      </c>
      <c r="E15" s="27" t="s">
        <v>9</v>
      </c>
      <c r="F15" s="27">
        <f>VLOOKUP(A15,[1]Sheet1!$A$8:$C$90,3,0)</f>
        <v>587078</v>
      </c>
      <c r="G15" s="28">
        <f>VLOOKUP(A15,[1]Sheet1!$A$8:$I$90,9,0)</f>
        <v>128892974.90000001</v>
      </c>
      <c r="H15" s="28">
        <f>VLOOKUP(A15,[1]Sheet1!$A$8:$J$90,10,0)</f>
        <v>9.9895479999999995E-2</v>
      </c>
      <c r="I15" s="27"/>
      <c r="J15" s="24" t="str">
        <f>VLOOKUP(E15,'[3]MASTER ASSET TYPE'!$D$1:$F$65536,3,0)</f>
        <v>EQ0007</v>
      </c>
    </row>
    <row r="16" spans="1:10" x14ac:dyDescent="0.25">
      <c r="A16" s="24" t="s">
        <v>101</v>
      </c>
      <c r="B16" s="119" t="s">
        <v>101</v>
      </c>
      <c r="C16" s="20" t="b">
        <f t="shared" si="0"/>
        <v>1</v>
      </c>
      <c r="D16" s="26" t="str">
        <f>VLOOKUP(A16,[2]Sheet1!$A$1:$B$65536,2,0)</f>
        <v xml:space="preserve">BHARATI AIRTEL </v>
      </c>
      <c r="E16" s="27" t="s">
        <v>10</v>
      </c>
      <c r="F16" s="27">
        <f>VLOOKUP(A16,[1]Sheet1!$A$8:$C$90,3,0)</f>
        <v>484942</v>
      </c>
      <c r="G16" s="28">
        <f>VLOOKUP(A16,[1]Sheet1!$A$8:$I$90,9,0)</f>
        <v>700280495.10000002</v>
      </c>
      <c r="H16" s="28">
        <f>VLOOKUP(A16,[1]Sheet1!$A$8:$J$90,10,0)</f>
        <v>0.54273598000000001</v>
      </c>
      <c r="I16" s="27"/>
      <c r="J16" s="24" t="str">
        <f>VLOOKUP(E16,'[3]MASTER ASSET TYPE'!$D$1:$F$65536,3,0)</f>
        <v>EQ0008</v>
      </c>
    </row>
    <row r="17" spans="1:10" x14ac:dyDescent="0.25">
      <c r="A17" s="24" t="s">
        <v>112</v>
      </c>
      <c r="B17" s="119" t="s">
        <v>112</v>
      </c>
      <c r="C17" s="20" t="b">
        <f t="shared" si="0"/>
        <v>1</v>
      </c>
      <c r="D17" s="26" t="str">
        <f>VLOOKUP(A17,[2]Sheet1!$A$1:$B$65536,2,0)</f>
        <v xml:space="preserve">ITC LTD </v>
      </c>
      <c r="E17" s="27" t="s">
        <v>11</v>
      </c>
      <c r="F17" s="27">
        <f>VLOOKUP(A17,[1]Sheet1!$A$8:$C$90,3,0)</f>
        <v>1385780</v>
      </c>
      <c r="G17" s="28">
        <f>VLOOKUP(A17,[1]Sheet1!$A$8:$I$90,9,0)</f>
        <v>588817922</v>
      </c>
      <c r="H17" s="28">
        <f>VLOOKUP(A17,[1]Sheet1!$A$8:$J$90,10,0)</f>
        <v>0.45634953</v>
      </c>
      <c r="I17" s="27"/>
      <c r="J17" s="24" t="str">
        <f>VLOOKUP(E17,'[3]MASTER ASSET TYPE'!$D$1:$F$65536,3,0)</f>
        <v>EQ0010</v>
      </c>
    </row>
    <row r="18" spans="1:10" x14ac:dyDescent="0.25">
      <c r="A18" s="24" t="s">
        <v>117</v>
      </c>
      <c r="B18" s="119" t="s">
        <v>117</v>
      </c>
      <c r="C18" s="20" t="b">
        <f t="shared" si="0"/>
        <v>1</v>
      </c>
      <c r="D18" s="26" t="str">
        <f>VLOOKUP(A18,[2]Sheet1!$A$1:$B$65536,2,0)</f>
        <v>NTPC LTD</v>
      </c>
      <c r="E18" s="27" t="s">
        <v>12</v>
      </c>
      <c r="F18" s="27">
        <f>VLOOKUP(A18,[1]Sheet1!$A$8:$C$90,3,0)</f>
        <v>944397</v>
      </c>
      <c r="G18" s="28">
        <f>VLOOKUP(A18,[1]Sheet1!$A$8:$I$90,9,0)</f>
        <v>357312604.94999999</v>
      </c>
      <c r="H18" s="28">
        <f>VLOOKUP(A18,[1]Sheet1!$A$8:$J$90,10,0)</f>
        <v>0.27692675999999999</v>
      </c>
      <c r="I18" s="27"/>
      <c r="J18" s="24" t="str">
        <f>VLOOKUP(E18,'[3]MASTER ASSET TYPE'!$D$1:$F$65536,3,0)</f>
        <v>EQ0011</v>
      </c>
    </row>
    <row r="19" spans="1:10" x14ac:dyDescent="0.25">
      <c r="A19" s="112" t="s">
        <v>995</v>
      </c>
      <c r="B19" s="119" t="s">
        <v>995</v>
      </c>
      <c r="C19" s="20" t="b">
        <f t="shared" si="0"/>
        <v>1</v>
      </c>
      <c r="D19" s="26" t="s">
        <v>996</v>
      </c>
      <c r="E19" s="27" t="s">
        <v>997</v>
      </c>
      <c r="F19" s="27">
        <f>VLOOKUP(A19,[1]Sheet1!$A$8:$C$90,3,0)</f>
        <v>312500</v>
      </c>
      <c r="G19" s="28">
        <f>VLOOKUP(A19,[1]Sheet1!$A$8:$I$90,9,0)</f>
        <v>137687500</v>
      </c>
      <c r="H19" s="28">
        <f>VLOOKUP(A19,[1]Sheet1!$A$8:$J$90,10,0)</f>
        <v>0.10671147</v>
      </c>
      <c r="I19" s="27"/>
    </row>
    <row r="20" spans="1:10" x14ac:dyDescent="0.25">
      <c r="A20" s="24" t="s">
        <v>120</v>
      </c>
      <c r="B20" s="119" t="s">
        <v>120</v>
      </c>
      <c r="C20" s="20" t="b">
        <f t="shared" si="0"/>
        <v>1</v>
      </c>
      <c r="D20" s="26" t="str">
        <f>VLOOKUP(A20,[2]Sheet1!$A$1:$B$65536,2,0)</f>
        <v xml:space="preserve">STATE BANK OF INDIA </v>
      </c>
      <c r="E20" s="27" t="s">
        <v>13</v>
      </c>
      <c r="F20" s="27">
        <f>VLOOKUP(A20,[1]Sheet1!$A$8:$C$90,3,0)</f>
        <v>968250</v>
      </c>
      <c r="G20" s="28">
        <f>VLOOKUP(A20,[1]Sheet1!$A$8:$I$90,9,0)</f>
        <v>821995837.5</v>
      </c>
      <c r="H20" s="28">
        <f>VLOOKUP(A20,[1]Sheet1!$A$8:$J$90,10,0)</f>
        <v>0.63706859999999998</v>
      </c>
      <c r="I20" s="27"/>
      <c r="J20" s="24" t="str">
        <f>VLOOKUP(E20,'[3]MASTER ASSET TYPE'!$D$1:$F$65536,3,0)</f>
        <v>EQ0013</v>
      </c>
    </row>
    <row r="21" spans="1:10" x14ac:dyDescent="0.25">
      <c r="A21" s="114" t="s">
        <v>1608</v>
      </c>
      <c r="B21" s="119" t="s">
        <v>1608</v>
      </c>
      <c r="C21" s="20" t="b">
        <f t="shared" si="0"/>
        <v>1</v>
      </c>
      <c r="D21" s="26" t="s">
        <v>1611</v>
      </c>
      <c r="E21" s="27" t="s">
        <v>1612</v>
      </c>
      <c r="F21" s="27">
        <f>VLOOKUP(A21,[1]Sheet1!$A$8:$C$90,3,0)</f>
        <v>344500</v>
      </c>
      <c r="G21" s="28">
        <f>VLOOKUP(A21,[1]Sheet1!$A$8:$I$90,9,0)</f>
        <v>47089705</v>
      </c>
      <c r="H21" s="28">
        <f>VLOOKUP(A21,[1]Sheet1!$A$8:$J$90,10,0)</f>
        <v>3.6495769999999997E-2</v>
      </c>
      <c r="I21" s="27"/>
    </row>
    <row r="22" spans="1:10" x14ac:dyDescent="0.25">
      <c r="A22" s="24" t="s">
        <v>109</v>
      </c>
      <c r="B22" s="119" t="s">
        <v>109</v>
      </c>
      <c r="C22" s="20" t="b">
        <f t="shared" si="0"/>
        <v>1</v>
      </c>
      <c r="D22" s="26" t="str">
        <f>VLOOKUP(A22,[2]Sheet1!$A$1:$B$65536,2,0)</f>
        <v>HINDUSTAN UNILEVER LTD.</v>
      </c>
      <c r="E22" s="27" t="s">
        <v>14</v>
      </c>
      <c r="F22" s="27">
        <f>VLOOKUP(A22,[1]Sheet1!$A$8:$C$90,3,0)</f>
        <v>135663</v>
      </c>
      <c r="G22" s="28">
        <f>VLOOKUP(A22,[1]Sheet1!$A$8:$I$90,9,0)</f>
        <v>335501382.14999998</v>
      </c>
      <c r="H22" s="28">
        <f>VLOOKUP(A22,[1]Sheet1!$A$8:$J$90,10,0)</f>
        <v>0.26002248</v>
      </c>
      <c r="I22" s="27"/>
      <c r="J22" s="24" t="str">
        <f>VLOOKUP(E22,'[3]MASTER ASSET TYPE'!$D$1:$F$65536,3,0)</f>
        <v>EQ0017</v>
      </c>
    </row>
    <row r="23" spans="1:10" x14ac:dyDescent="0.25">
      <c r="A23" s="24" t="s">
        <v>119</v>
      </c>
      <c r="B23" s="119" t="s">
        <v>119</v>
      </c>
      <c r="C23" s="20" t="b">
        <f t="shared" si="0"/>
        <v>1</v>
      </c>
      <c r="D23" s="26" t="str">
        <f>VLOOKUP(A23,[2]Sheet1!$A$1:$B$65536,2,0)</f>
        <v>SIEMENS LTD.</v>
      </c>
      <c r="E23" s="27" t="s">
        <v>15</v>
      </c>
      <c r="F23" s="27">
        <f>VLOOKUP(A23,[1]Sheet1!$A$8:$C$90,3,0)</f>
        <v>21648</v>
      </c>
      <c r="G23" s="28">
        <f>VLOOKUP(A23,[1]Sheet1!$A$8:$I$90,9,0)</f>
        <v>166787016</v>
      </c>
      <c r="H23" s="28">
        <f>VLOOKUP(A23,[1]Sheet1!$A$8:$J$90,10,0)</f>
        <v>0.12926436999999999</v>
      </c>
      <c r="I23" s="27"/>
      <c r="J23" s="24" t="str">
        <f>VLOOKUP(E23,'[3]MASTER ASSET TYPE'!$D$1:$F$65536,3,0)</f>
        <v>EQ0018</v>
      </c>
    </row>
    <row r="24" spans="1:10" x14ac:dyDescent="0.25">
      <c r="A24" s="24" t="s">
        <v>123</v>
      </c>
      <c r="B24" s="119" t="s">
        <v>123</v>
      </c>
      <c r="C24" s="20" t="b">
        <f t="shared" si="0"/>
        <v>1</v>
      </c>
      <c r="D24" s="26" t="str">
        <f>VLOOKUP(A24,[2]Sheet1!$A$1:$B$65536,2,0)</f>
        <v xml:space="preserve">TATA MOTORS LTD. </v>
      </c>
      <c r="E24" s="27" t="s">
        <v>16</v>
      </c>
      <c r="F24" s="27">
        <f>VLOOKUP(A24,[1]Sheet1!$A$8:$C$90,3,0)</f>
        <v>78743</v>
      </c>
      <c r="G24" s="28">
        <f>VLOOKUP(A24,[1]Sheet1!$A$8:$I$90,9,0)</f>
        <v>77935884.25</v>
      </c>
      <c r="H24" s="28">
        <f>VLOOKUP(A24,[1]Sheet1!$A$8:$J$90,10,0)</f>
        <v>6.0402379999999999E-2</v>
      </c>
      <c r="I24" s="27"/>
      <c r="J24" s="24" t="str">
        <f>VLOOKUP(E24,'[3]MASTER ASSET TYPE'!$D$1:$F$65536,3,0)</f>
        <v>EQ0019</v>
      </c>
    </row>
    <row r="25" spans="1:10" x14ac:dyDescent="0.25">
      <c r="A25" s="87" t="s">
        <v>743</v>
      </c>
      <c r="B25" s="119" t="s">
        <v>743</v>
      </c>
      <c r="C25" s="20" t="b">
        <f t="shared" si="0"/>
        <v>1</v>
      </c>
      <c r="D25" s="26" t="s">
        <v>748</v>
      </c>
      <c r="E25" s="27" t="s">
        <v>749</v>
      </c>
      <c r="F25" s="27">
        <f>VLOOKUP(A25,[1]Sheet1!$A$8:$C$90,3,0)</f>
        <v>2158</v>
      </c>
      <c r="G25" s="28">
        <f>VLOOKUP(A25,[1]Sheet1!$A$8:$I$90,9,0)</f>
        <v>9919139.0999999996</v>
      </c>
      <c r="H25" s="28">
        <f>VLOOKUP(A25,[1]Sheet1!$A$8:$J$90,10,0)</f>
        <v>7.6876000000000002E-3</v>
      </c>
      <c r="I25" s="27"/>
    </row>
    <row r="26" spans="1:10" x14ac:dyDescent="0.25">
      <c r="A26" s="112" t="s">
        <v>1064</v>
      </c>
      <c r="B26" s="119" t="s">
        <v>1064</v>
      </c>
      <c r="C26" s="20" t="b">
        <f t="shared" si="0"/>
        <v>1</v>
      </c>
      <c r="D26" s="26" t="s">
        <v>1065</v>
      </c>
      <c r="E26" s="27" t="s">
        <v>1066</v>
      </c>
      <c r="F26" s="27">
        <f>VLOOKUP(A26,[1]Sheet1!$A$8:$C$90,3,0)</f>
        <v>57500</v>
      </c>
      <c r="G26" s="28">
        <f>VLOOKUP(A26,[1]Sheet1!$A$8:$I$90,9,0)</f>
        <v>8547375</v>
      </c>
      <c r="H26" s="28">
        <f>VLOOKUP(A26,[1]Sheet1!$A$8:$J$90,10,0)</f>
        <v>6.6244399999999997E-3</v>
      </c>
      <c r="I26" s="27"/>
    </row>
    <row r="27" spans="1:10" x14ac:dyDescent="0.25">
      <c r="A27" s="87" t="s">
        <v>823</v>
      </c>
      <c r="B27" s="119" t="s">
        <v>823</v>
      </c>
      <c r="C27" s="20" t="b">
        <f t="shared" si="0"/>
        <v>1</v>
      </c>
      <c r="D27" s="26" t="s">
        <v>824</v>
      </c>
      <c r="E27" s="27" t="s">
        <v>825</v>
      </c>
      <c r="F27" s="27">
        <f>VLOOKUP(A27,[1]Sheet1!$A$8:$C$90,3,0)</f>
        <v>799234</v>
      </c>
      <c r="G27" s="28">
        <f>VLOOKUP(A27,[1]Sheet1!$A$8:$I$90,9,0)</f>
        <v>264506492.30000001</v>
      </c>
      <c r="H27" s="28">
        <f>VLOOKUP(A27,[1]Sheet1!$A$8:$J$90,10,0)</f>
        <v>0.20499956</v>
      </c>
      <c r="I27" s="27"/>
    </row>
    <row r="28" spans="1:10" x14ac:dyDescent="0.25">
      <c r="A28" s="114" t="s">
        <v>1471</v>
      </c>
      <c r="B28" s="119" t="s">
        <v>1471</v>
      </c>
      <c r="C28" s="20" t="b">
        <f t="shared" si="0"/>
        <v>1</v>
      </c>
      <c r="D28" s="26" t="s">
        <v>1473</v>
      </c>
      <c r="E28" s="27" t="s">
        <v>1474</v>
      </c>
      <c r="F28" s="27">
        <f>VLOOKUP(A28,[1]Sheet1!$A$8:$C$90,3,0)</f>
        <v>94839</v>
      </c>
      <c r="G28" s="28">
        <f>VLOOKUP(A28,[1]Sheet1!$A$8:$I$90,9,0)</f>
        <v>49828410.600000001</v>
      </c>
      <c r="H28" s="28">
        <f>VLOOKUP(A28,[1]Sheet1!$A$8:$J$90,10,0)</f>
        <v>3.8618340000000001E-2</v>
      </c>
      <c r="I28" s="27"/>
    </row>
    <row r="29" spans="1:10" x14ac:dyDescent="0.25">
      <c r="A29" s="114" t="s">
        <v>1609</v>
      </c>
      <c r="B29" s="119" t="s">
        <v>1609</v>
      </c>
      <c r="C29" s="20" t="b">
        <f t="shared" si="0"/>
        <v>1</v>
      </c>
      <c r="D29" s="26" t="s">
        <v>1613</v>
      </c>
      <c r="E29" s="27" t="s">
        <v>1614</v>
      </c>
      <c r="F29" s="27">
        <f>VLOOKUP(A29,[1]Sheet1!$A$8:$C$90,3,0)</f>
        <v>475000</v>
      </c>
      <c r="G29" s="28">
        <f>VLOOKUP(A29,[1]Sheet1!$A$8:$I$90,9,0)</f>
        <v>47832500</v>
      </c>
      <c r="H29" s="28">
        <f>VLOOKUP(A29,[1]Sheet1!$A$8:$J$90,10,0)</f>
        <v>3.7071460000000001E-2</v>
      </c>
      <c r="I29" s="27"/>
    </row>
    <row r="30" spans="1:10" x14ac:dyDescent="0.25">
      <c r="A30" s="24" t="s">
        <v>122</v>
      </c>
      <c r="B30" s="119" t="s">
        <v>122</v>
      </c>
      <c r="C30" s="20" t="b">
        <f t="shared" si="0"/>
        <v>1</v>
      </c>
      <c r="D30" s="26" t="str">
        <f>VLOOKUP(A30,[2]Sheet1!$A$1:$B$65536,2,0)</f>
        <v xml:space="preserve">TATA CONSULTANCY SERVICES LTD. </v>
      </c>
      <c r="E30" s="27" t="s">
        <v>17</v>
      </c>
      <c r="F30" s="27">
        <f>VLOOKUP(A30,[1]Sheet1!$A$8:$C$90,3,0)</f>
        <v>147806</v>
      </c>
      <c r="G30" s="28">
        <f>VLOOKUP(A30,[1]Sheet1!$A$8:$I$90,9,0)</f>
        <v>577056794.89999998</v>
      </c>
      <c r="H30" s="28">
        <f>VLOOKUP(A30,[1]Sheet1!$A$8:$J$90,10,0)</f>
        <v>0.44723434000000001</v>
      </c>
      <c r="I30" s="27"/>
      <c r="J30" s="24" t="str">
        <f>VLOOKUP(E30,'[3]MASTER ASSET TYPE'!$D$1:$F$65536,3,0)</f>
        <v>EQ0033</v>
      </c>
    </row>
    <row r="31" spans="1:10" x14ac:dyDescent="0.25">
      <c r="A31" s="24" t="s">
        <v>210</v>
      </c>
      <c r="B31" s="119" t="s">
        <v>210</v>
      </c>
      <c r="C31" s="20" t="b">
        <f t="shared" si="0"/>
        <v>1</v>
      </c>
      <c r="D31" s="26" t="s">
        <v>211</v>
      </c>
      <c r="E31" s="27" t="s">
        <v>212</v>
      </c>
      <c r="F31" s="27">
        <f>VLOOKUP(A31,[1]Sheet1!$A$8:$C$90,3,0)</f>
        <v>301490</v>
      </c>
      <c r="G31" s="28">
        <f>VLOOKUP(A31,[1]Sheet1!$A$8:$I$90,9,0)</f>
        <v>49935788.70000001</v>
      </c>
      <c r="H31" s="28">
        <f>VLOOKUP(A31,[1]Sheet1!$A$8:$J$90,10,0)</f>
        <v>3.8701560000000003E-2</v>
      </c>
      <c r="I31" s="27"/>
    </row>
    <row r="32" spans="1:10" x14ac:dyDescent="0.25">
      <c r="A32" s="24" t="s">
        <v>98</v>
      </c>
      <c r="B32" s="119" t="s">
        <v>98</v>
      </c>
      <c r="C32" s="20" t="b">
        <f t="shared" si="0"/>
        <v>1</v>
      </c>
      <c r="D32" s="26" t="str">
        <f>VLOOKUP(A32,[2]Sheet1!$A$1:$B$65536,2,0)</f>
        <v xml:space="preserve">AXIS BANK LIMITED </v>
      </c>
      <c r="E32" s="27" t="s">
        <v>18</v>
      </c>
      <c r="F32" s="27">
        <f>VLOOKUP(A32,[1]Sheet1!$A$8:$C$90,3,0)</f>
        <v>518679</v>
      </c>
      <c r="G32" s="28">
        <f>VLOOKUP(A32,[1]Sheet1!$A$8:$I$90,9,0)</f>
        <v>656258604.75</v>
      </c>
      <c r="H32" s="28">
        <f>VLOOKUP(A32,[1]Sheet1!$A$8:$J$90,10,0)</f>
        <v>0.50861785000000004</v>
      </c>
      <c r="I32" s="27"/>
      <c r="J32" s="24" t="str">
        <f>VLOOKUP(E32,'[3]MASTER ASSET TYPE'!$D$1:$F$65536,3,0)</f>
        <v>EQ0042</v>
      </c>
    </row>
    <row r="33" spans="1:10" x14ac:dyDescent="0.25">
      <c r="A33" s="24" t="s">
        <v>228</v>
      </c>
      <c r="B33" s="119" t="s">
        <v>228</v>
      </c>
      <c r="C33" s="20" t="b">
        <f t="shared" si="0"/>
        <v>1</v>
      </c>
      <c r="D33" s="29" t="s">
        <v>230</v>
      </c>
      <c r="E33" s="27" t="s">
        <v>231</v>
      </c>
      <c r="F33" s="27">
        <f>VLOOKUP(A33,[1]Sheet1!$A$8:$C$90,3,0)</f>
        <v>55838</v>
      </c>
      <c r="G33" s="28">
        <f>VLOOKUP(A33,[1]Sheet1!$A$8:$I$90,9,0)</f>
        <v>149112587.09999999</v>
      </c>
      <c r="H33" s="28">
        <f>VLOOKUP(A33,[1]Sheet1!$A$8:$J$90,10,0)</f>
        <v>0.11556622</v>
      </c>
      <c r="I33" s="27"/>
    </row>
    <row r="34" spans="1:10" x14ac:dyDescent="0.25">
      <c r="A34" s="24" t="s">
        <v>97</v>
      </c>
      <c r="B34" s="119" t="s">
        <v>97</v>
      </c>
      <c r="C34" s="20" t="b">
        <f t="shared" si="0"/>
        <v>1</v>
      </c>
      <c r="D34" s="26" t="str">
        <f>VLOOKUP(A34,[2]Sheet1!$A$1:$B$65536,2,0)</f>
        <v xml:space="preserve">ASIAN PAINTS LTD. </v>
      </c>
      <c r="E34" s="27" t="s">
        <v>19</v>
      </c>
      <c r="F34" s="27">
        <f>VLOOKUP(A34,[1]Sheet1!$A$8:$C$90,3,0)</f>
        <v>55007</v>
      </c>
      <c r="G34" s="28">
        <f>VLOOKUP(A34,[1]Sheet1!$A$8:$I$90,9,0)</f>
        <v>160458169.34999999</v>
      </c>
      <c r="H34" s="28">
        <f>VLOOKUP(A34,[1]Sheet1!$A$8:$J$90,10,0)</f>
        <v>0.12435934</v>
      </c>
      <c r="I34" s="27"/>
      <c r="J34" s="24" t="str">
        <f>VLOOKUP(E34,'[3]MASTER ASSET TYPE'!$D$1:$F$65536,3,0)</f>
        <v>EQ0047</v>
      </c>
    </row>
    <row r="35" spans="1:10" x14ac:dyDescent="0.25">
      <c r="A35" s="24" t="s">
        <v>192</v>
      </c>
      <c r="B35" s="119" t="s">
        <v>192</v>
      </c>
      <c r="C35" s="20" t="b">
        <f t="shared" si="0"/>
        <v>1</v>
      </c>
      <c r="D35" s="26" t="s">
        <v>191</v>
      </c>
      <c r="E35" s="27" t="s">
        <v>644</v>
      </c>
      <c r="F35" s="27">
        <f>VLOOKUP(A35,[1]Sheet1!$A$8:$C$90,3,0)</f>
        <v>342164</v>
      </c>
      <c r="G35" s="28">
        <f>VLOOKUP(A35,[1]Sheet1!$A$8:$I$90,9,0)</f>
        <v>82766049.959999993</v>
      </c>
      <c r="H35" s="28">
        <f>VLOOKUP(A35,[1]Sheet1!$A$8:$J$90,10,0)</f>
        <v>6.4145889999999997E-2</v>
      </c>
      <c r="I35" s="27"/>
    </row>
    <row r="36" spans="1:10" x14ac:dyDescent="0.25">
      <c r="A36" s="24" t="s">
        <v>102</v>
      </c>
      <c r="B36" s="119" t="s">
        <v>102</v>
      </c>
      <c r="C36" s="20" t="b">
        <f t="shared" si="0"/>
        <v>1</v>
      </c>
      <c r="D36" s="26" t="str">
        <f>VLOOKUP(A36,[2]Sheet1!$A$1:$B$65536,2,0)</f>
        <v xml:space="preserve">CIPLA LTD. </v>
      </c>
      <c r="E36" s="27" t="s">
        <v>645</v>
      </c>
      <c r="F36" s="27">
        <f>VLOOKUP(A36,[1]Sheet1!$A$8:$C$90,3,0)</f>
        <v>125592</v>
      </c>
      <c r="G36" s="28">
        <f>VLOOKUP(A36,[1]Sheet1!$A$8:$I$90,9,0)</f>
        <v>185976633.59999999</v>
      </c>
      <c r="H36" s="28">
        <f>VLOOKUP(A36,[1]Sheet1!$A$8:$J$90,10,0)</f>
        <v>0.14413682999999999</v>
      </c>
      <c r="I36" s="27"/>
      <c r="J36" s="24" t="str">
        <f>VLOOKUP(E36,'[3]MASTER ASSET TYPE'!$D$1:$F$65536,3,0)</f>
        <v>EQ0049</v>
      </c>
    </row>
    <row r="37" spans="1:10" x14ac:dyDescent="0.25">
      <c r="A37" s="24" t="s">
        <v>116</v>
      </c>
      <c r="B37" s="119" t="s">
        <v>116</v>
      </c>
      <c r="C37" s="20" t="b">
        <f t="shared" si="0"/>
        <v>1</v>
      </c>
      <c r="D37" s="26" t="str">
        <f>VLOOKUP(A37,[2]Sheet1!$A$1:$B$65536,2,0)</f>
        <v xml:space="preserve">MARUTI SUZUKI INDIA LTD. </v>
      </c>
      <c r="E37" s="27" t="s">
        <v>20</v>
      </c>
      <c r="F37" s="27">
        <f>VLOOKUP(A37,[1]Sheet1!$A$8:$C$90,3,0)</f>
        <v>34094</v>
      </c>
      <c r="G37" s="28">
        <f>VLOOKUP(A37,[1]Sheet1!$A$8:$I$90,9,0)</f>
        <v>410282081.89999998</v>
      </c>
      <c r="H37" s="28">
        <f>VLOOKUP(A37,[1]Sheet1!$A$8:$J$90,10,0)</f>
        <v>0.31797951000000002</v>
      </c>
      <c r="I37" s="27"/>
      <c r="J37" s="24" t="str">
        <f>VLOOKUP(E37,'[3]MASTER ASSET TYPE'!$D$1:$F$65536,3,0)</f>
        <v>EQ0050</v>
      </c>
    </row>
    <row r="38" spans="1:10" x14ac:dyDescent="0.25">
      <c r="A38" s="86" t="s">
        <v>530</v>
      </c>
      <c r="B38" s="119" t="s">
        <v>530</v>
      </c>
      <c r="C38" s="20" t="b">
        <f t="shared" si="0"/>
        <v>1</v>
      </c>
      <c r="D38" s="26" t="s">
        <v>531</v>
      </c>
      <c r="E38" s="27" t="s">
        <v>21</v>
      </c>
      <c r="F38" s="27">
        <f>VLOOKUP(A38,[1]Sheet1!$A$8:$C$90,3,0)</f>
        <v>125790</v>
      </c>
      <c r="G38" s="28">
        <f>VLOOKUP(A38,[1]Sheet1!$A$8:$I$90,9,0)</f>
        <v>75562053</v>
      </c>
      <c r="H38" s="28">
        <f>VLOOKUP(A38,[1]Sheet1!$A$8:$J$90,10,0)</f>
        <v>5.8562599999999999E-2</v>
      </c>
      <c r="I38" s="27"/>
    </row>
    <row r="39" spans="1:10" x14ac:dyDescent="0.25">
      <c r="A39" s="24" t="s">
        <v>103</v>
      </c>
      <c r="B39" s="119" t="s">
        <v>103</v>
      </c>
      <c r="C39" s="20" t="b">
        <f t="shared" si="0"/>
        <v>1</v>
      </c>
      <c r="D39" s="26" t="str">
        <f>VLOOKUP(A39,[2]Sheet1!$A$1:$B$65536,2,0)</f>
        <v xml:space="preserve">COLGATE PALMOLIVE (INDIA) LTD. </v>
      </c>
      <c r="E39" s="27" t="s">
        <v>646</v>
      </c>
      <c r="F39" s="27">
        <f>VLOOKUP(A39,[1]Sheet1!$A$8:$C$90,3,0)</f>
        <v>12995</v>
      </c>
      <c r="G39" s="28">
        <f>VLOOKUP(A39,[1]Sheet1!$A$8:$I$90,9,0)</f>
        <v>36946734.25</v>
      </c>
      <c r="H39" s="28">
        <f>VLOOKUP(A39,[1]Sheet1!$A$8:$J$90,10,0)</f>
        <v>2.8634699999999999E-2</v>
      </c>
      <c r="I39" s="27"/>
      <c r="J39" s="24" t="str">
        <f>VLOOKUP(E39,'[3]MASTER ASSET TYPE'!$D$1:$F$65536,3,0)</f>
        <v>EQ0053</v>
      </c>
    </row>
    <row r="40" spans="1:10" x14ac:dyDescent="0.25">
      <c r="A40" s="24" t="s">
        <v>229</v>
      </c>
      <c r="B40" s="119" t="s">
        <v>229</v>
      </c>
      <c r="C40" s="20" t="b">
        <f t="shared" si="0"/>
        <v>1</v>
      </c>
      <c r="D40" s="29" t="s">
        <v>232</v>
      </c>
      <c r="E40" s="27" t="s">
        <v>233</v>
      </c>
      <c r="F40" s="27">
        <f>VLOOKUP(A40,[1]Sheet1!$A$8:$C$90,3,0)</f>
        <v>7289</v>
      </c>
      <c r="G40" s="28">
        <f>VLOOKUP(A40,[1]Sheet1!$A$8:$I$90,9,0)</f>
        <v>2407192.25</v>
      </c>
      <c r="H40" s="28">
        <f>VLOOKUP(A40,[1]Sheet1!$A$8:$J$90,10,0)</f>
        <v>1.86564E-3</v>
      </c>
      <c r="I40" s="27"/>
    </row>
    <row r="41" spans="1:10" x14ac:dyDescent="0.25">
      <c r="A41" s="24" t="s">
        <v>107</v>
      </c>
      <c r="B41" s="119" t="s">
        <v>107</v>
      </c>
      <c r="C41" s="20" t="b">
        <f t="shared" si="0"/>
        <v>1</v>
      </c>
      <c r="D41" s="26" t="str">
        <f>VLOOKUP(A41,[2]Sheet1!$A$1:$B$65536,2,0)</f>
        <v xml:space="preserve">HDFC BANK LIMITED </v>
      </c>
      <c r="E41" s="27" t="s">
        <v>647</v>
      </c>
      <c r="F41" s="27">
        <f>VLOOKUP(A41,[1]Sheet1!$A$8:$C$90,3,0)</f>
        <v>820138</v>
      </c>
      <c r="G41" s="28">
        <f>VLOOKUP(A41,[1]Sheet1!$A$8:$I$90,9,0)</f>
        <v>1380948364.4000001</v>
      </c>
      <c r="H41" s="28">
        <f>VLOOKUP(A41,[1]Sheet1!$A$8:$J$90,10,0)</f>
        <v>1.07027166</v>
      </c>
      <c r="I41" s="27"/>
      <c r="J41" s="24" t="e">
        <f>VLOOKUP(E41,'[3]MASTER ASSET TYPE'!$D$1:$F$65536,3,0)</f>
        <v>#N/A</v>
      </c>
    </row>
    <row r="42" spans="1:10" x14ac:dyDescent="0.25">
      <c r="A42" s="24" t="s">
        <v>108</v>
      </c>
      <c r="B42" s="119" t="s">
        <v>108</v>
      </c>
      <c r="C42" s="20" t="b">
        <f t="shared" si="0"/>
        <v>1</v>
      </c>
      <c r="D42" s="26" t="str">
        <f>VLOOKUP(A42,[2]Sheet1!$A$1:$B$65536,2,0)</f>
        <v>HINDALCO INDUSTRIES LIMITED</v>
      </c>
      <c r="E42" s="27" t="s">
        <v>22</v>
      </c>
      <c r="F42" s="27">
        <f>VLOOKUP(A42,[1]Sheet1!$A$8:$C$90,3,0)</f>
        <v>298977</v>
      </c>
      <c r="G42" s="28">
        <f>VLOOKUP(A42,[1]Sheet1!$A$8:$I$90,9,0)</f>
        <v>207355498.34999999</v>
      </c>
      <c r="H42" s="28">
        <f>VLOOKUP(A42,[1]Sheet1!$A$8:$J$90,10,0)</f>
        <v>0.16070602</v>
      </c>
      <c r="I42" s="27"/>
      <c r="J42" s="24" t="str">
        <f>VLOOKUP(E42,'[3]MASTER ASSET TYPE'!$D$1:$F$65536,3,0)</f>
        <v>EQ0061</v>
      </c>
    </row>
    <row r="43" spans="1:10" x14ac:dyDescent="0.25">
      <c r="A43" s="24" t="s">
        <v>115</v>
      </c>
      <c r="B43" s="119" t="s">
        <v>115</v>
      </c>
      <c r="C43" s="20" t="b">
        <f t="shared" si="0"/>
        <v>1</v>
      </c>
      <c r="D43" s="26" t="str">
        <f>VLOOKUP(A43,[2]Sheet1!$A$1:$B$65536,2,0)</f>
        <v xml:space="preserve">MAHINDRA &amp; MAHINDRA LTD. </v>
      </c>
      <c r="E43" s="27" t="s">
        <v>23</v>
      </c>
      <c r="F43" s="27">
        <f>VLOOKUP(A43,[1]Sheet1!$A$8:$C$90,3,0)</f>
        <v>154000</v>
      </c>
      <c r="G43" s="28">
        <f>VLOOKUP(A43,[1]Sheet1!$A$8:$I$90,9,0)</f>
        <v>441464100</v>
      </c>
      <c r="H43" s="28">
        <f>VLOOKUP(A43,[1]Sheet1!$A$8:$J$90,10,0)</f>
        <v>0.34214640000000002</v>
      </c>
      <c r="I43" s="27"/>
      <c r="J43" s="24" t="str">
        <f>VLOOKUP(E43,'[3]MASTER ASSET TYPE'!$D$1:$F$65536,3,0)</f>
        <v>EQ0063</v>
      </c>
    </row>
    <row r="44" spans="1:10" x14ac:dyDescent="0.25">
      <c r="A44" s="24" t="s">
        <v>104</v>
      </c>
      <c r="B44" s="119" t="s">
        <v>104</v>
      </c>
      <c r="C44" s="20" t="b">
        <f t="shared" si="0"/>
        <v>1</v>
      </c>
      <c r="D44" s="26" t="str">
        <f>VLOOKUP(A44,[2]Sheet1!$A$1:$B$65536,2,0)</f>
        <v xml:space="preserve">DR. REDDYSLABORATORIES LTD.    </v>
      </c>
      <c r="E44" s="27" t="s">
        <v>24</v>
      </c>
      <c r="F44" s="27">
        <f>VLOOKUP(A44,[1]Sheet1!$A$8:$C$90,3,0)</f>
        <v>32340</v>
      </c>
      <c r="G44" s="28">
        <f>VLOOKUP(A44,[1]Sheet1!$A$8:$I$90,9,0)</f>
        <v>207051999</v>
      </c>
      <c r="H44" s="28">
        <f>VLOOKUP(A44,[1]Sheet1!$A$8:$J$90,10,0)</f>
        <v>0.1604708</v>
      </c>
      <c r="I44" s="27"/>
      <c r="J44" s="24" t="str">
        <f>VLOOKUP(E44,'[3]MASTER ASSET TYPE'!$D$1:$F$65536,3,0)</f>
        <v>EQ0064</v>
      </c>
    </row>
    <row r="45" spans="1:10" x14ac:dyDescent="0.25">
      <c r="A45" s="118" t="s">
        <v>1760</v>
      </c>
      <c r="B45" s="119" t="s">
        <v>1760</v>
      </c>
      <c r="C45" s="20" t="b">
        <f t="shared" si="0"/>
        <v>1</v>
      </c>
      <c r="D45" s="26" t="s">
        <v>1761</v>
      </c>
      <c r="E45" s="27" t="s">
        <v>1762</v>
      </c>
      <c r="F45" s="27">
        <f>VLOOKUP(A45,[1]Sheet1!$A$8:$C$90,3,0)</f>
        <v>235500</v>
      </c>
      <c r="G45" s="28">
        <f>VLOOKUP(A45,[1]Sheet1!$A$8:$I$90,9,0)</f>
        <v>111426825</v>
      </c>
      <c r="H45" s="28">
        <f>VLOOKUP(A45,[1]Sheet1!$A$8:$J$90,10,0)</f>
        <v>8.6358749999999998E-2</v>
      </c>
      <c r="I45" s="27"/>
    </row>
    <row r="46" spans="1:10" x14ac:dyDescent="0.25">
      <c r="A46" s="24" t="s">
        <v>99</v>
      </c>
      <c r="B46" s="119" t="s">
        <v>99</v>
      </c>
      <c r="C46" s="20" t="b">
        <f t="shared" si="0"/>
        <v>1</v>
      </c>
      <c r="D46" s="26" t="str">
        <f>VLOOKUP(A46,[2]Sheet1!$A$1:$B$65536,2,0)</f>
        <v>BAJAJ AUTO LTD.</v>
      </c>
      <c r="E46" s="27" t="s">
        <v>25</v>
      </c>
      <c r="F46" s="27">
        <f>VLOOKUP(A46,[1]Sheet1!$A$8:$C$90,3,0)</f>
        <v>20782</v>
      </c>
      <c r="G46" s="28">
        <f>VLOOKUP(A46,[1]Sheet1!$A$8:$I$90,9,0)</f>
        <v>197463290.30000004</v>
      </c>
      <c r="H46" s="28">
        <f>VLOOKUP(A46,[1]Sheet1!$A$8:$J$90,10,0)</f>
        <v>0.15303928999999999</v>
      </c>
      <c r="I46" s="27"/>
      <c r="J46" s="24" t="str">
        <f>VLOOKUP(E46,'[3]MASTER ASSET TYPE'!$D$1:$F$65536,3,0)</f>
        <v>EQ0069</v>
      </c>
    </row>
    <row r="47" spans="1:10" x14ac:dyDescent="0.25">
      <c r="A47" s="24" t="s">
        <v>100</v>
      </c>
      <c r="B47" s="119" t="s">
        <v>100</v>
      </c>
      <c r="C47" s="20" t="b">
        <f t="shared" si="0"/>
        <v>1</v>
      </c>
      <c r="D47" s="26" t="str">
        <f>VLOOKUP(A47,[2]Sheet1!$A$1:$B$65536,2,0)</f>
        <v xml:space="preserve">BANK OF BARODA </v>
      </c>
      <c r="E47" s="27" t="s">
        <v>26</v>
      </c>
      <c r="F47" s="27">
        <f>VLOOKUP(A47,[1]Sheet1!$A$8:$C$90,3,0)</f>
        <v>780800</v>
      </c>
      <c r="G47" s="28">
        <f>VLOOKUP(A47,[1]Sheet1!$A$8:$I$90,9,0)</f>
        <v>215032319.99999997</v>
      </c>
      <c r="H47" s="28">
        <f>VLOOKUP(A47,[1]Sheet1!$A$8:$J$90,10,0)</f>
        <v>0.16665575999999999</v>
      </c>
      <c r="I47" s="27"/>
      <c r="J47" s="24" t="str">
        <f>VLOOKUP(E47,'[3]MASTER ASSET TYPE'!$D$1:$F$65536,3,0)</f>
        <v>EQ0070</v>
      </c>
    </row>
    <row r="48" spans="1:10" x14ac:dyDescent="0.25">
      <c r="A48" s="24" t="s">
        <v>121</v>
      </c>
      <c r="B48" s="119" t="s">
        <v>121</v>
      </c>
      <c r="C48" s="20" t="b">
        <f t="shared" si="0"/>
        <v>1</v>
      </c>
      <c r="D48" s="26" t="str">
        <f>VLOOKUP(A48,[2]Sheet1!$A$1:$B$65536,2,0)</f>
        <v xml:space="preserve">SUN PHARMACEUTICALS INDUSTRIES LTD. </v>
      </c>
      <c r="E48" s="27" t="s">
        <v>27</v>
      </c>
      <c r="F48" s="27">
        <f>VLOOKUP(A48,[1]Sheet1!$A$8:$C$90,3,0)</f>
        <v>226036</v>
      </c>
      <c r="G48" s="28">
        <f>VLOOKUP(A48,[1]Sheet1!$A$8:$I$90,9,0)</f>
        <v>343766850.60000002</v>
      </c>
      <c r="H48" s="28">
        <f>VLOOKUP(A48,[1]Sheet1!$A$8:$J$90,10,0)</f>
        <v>0.26642843999999999</v>
      </c>
      <c r="I48" s="27"/>
      <c r="J48" s="24" t="str">
        <f>VLOOKUP(E48,'[3]MASTER ASSET TYPE'!$D$1:$F$65536,3,0)</f>
        <v>EQ0071</v>
      </c>
    </row>
    <row r="49" spans="1:10" x14ac:dyDescent="0.25">
      <c r="A49" s="80" t="s">
        <v>356</v>
      </c>
      <c r="B49" s="119" t="s">
        <v>356</v>
      </c>
      <c r="C49" s="20" t="b">
        <f t="shared" si="0"/>
        <v>1</v>
      </c>
      <c r="D49" s="26" t="s">
        <v>357</v>
      </c>
      <c r="E49" s="27" t="s">
        <v>358</v>
      </c>
      <c r="F49" s="27">
        <f>VLOOKUP(A49,[1]Sheet1!$A$8:$C$90,3,0)</f>
        <v>19681</v>
      </c>
      <c r="G49" s="28">
        <f>VLOOKUP(A49,[1]Sheet1!$A$8:$I$90,9,0)</f>
        <v>109812107.59999999</v>
      </c>
      <c r="H49" s="28">
        <f>VLOOKUP(A49,[1]Sheet1!$A$8:$J$90,10,0)</f>
        <v>8.5107299999999997E-2</v>
      </c>
      <c r="I49" s="27"/>
    </row>
    <row r="50" spans="1:10" x14ac:dyDescent="0.25">
      <c r="A50" s="24" t="s">
        <v>126</v>
      </c>
      <c r="B50" s="119" t="s">
        <v>126</v>
      </c>
      <c r="C50" s="20" t="b">
        <f t="shared" si="0"/>
        <v>1</v>
      </c>
      <c r="D50" s="26" t="str">
        <f>VLOOKUP(A50,[2]Sheet1!$A$1:$B$65536,2,0)</f>
        <v xml:space="preserve">UltraTech Cement Limited </v>
      </c>
      <c r="E50" s="27" t="s">
        <v>28</v>
      </c>
      <c r="F50" s="27">
        <f>VLOOKUP(A50,[1]Sheet1!$A$8:$C$90,3,0)</f>
        <v>32800</v>
      </c>
      <c r="G50" s="28">
        <f>VLOOKUP(A50,[1]Sheet1!$A$8:$I$90,9,0)</f>
        <v>382707120</v>
      </c>
      <c r="H50" s="28">
        <f>VLOOKUP(A50,[1]Sheet1!$A$8:$J$90,10,0)</f>
        <v>0.29660818</v>
      </c>
      <c r="I50" s="27"/>
      <c r="J50" s="24" t="str">
        <f>VLOOKUP(E50,'[3]MASTER ASSET TYPE'!$D$1:$F$65536,3,0)</f>
        <v>EQ0074</v>
      </c>
    </row>
    <row r="51" spans="1:10" x14ac:dyDescent="0.25">
      <c r="A51" s="24" t="s">
        <v>106</v>
      </c>
      <c r="B51" s="119" t="s">
        <v>106</v>
      </c>
      <c r="C51" s="20" t="b">
        <f t="shared" si="0"/>
        <v>1</v>
      </c>
      <c r="D51" s="26" t="str">
        <f>VLOOKUP(A51,[2]Sheet1!$A$1:$B$65536,2,0)</f>
        <v>HCL TECHNOLOGIES LTD.</v>
      </c>
      <c r="E51" s="27" t="s">
        <v>29</v>
      </c>
      <c r="F51" s="27">
        <f>VLOOKUP(A51,[1]Sheet1!$A$8:$C$90,3,0)</f>
        <v>179227</v>
      </c>
      <c r="G51" s="28">
        <f>VLOOKUP(A51,[1]Sheet1!$A$8:$I$90,9,0)</f>
        <v>261599729.19999999</v>
      </c>
      <c r="H51" s="28">
        <f>VLOOKUP(A51,[1]Sheet1!$A$8:$J$90,10,0)</f>
        <v>0.20274674000000001</v>
      </c>
      <c r="I51" s="27"/>
      <c r="J51" s="24" t="str">
        <f>VLOOKUP(E51,'[3]MASTER ASSET TYPE'!$D$1:$F$65536,3,0)</f>
        <v>EQ0075</v>
      </c>
    </row>
    <row r="52" spans="1:10" x14ac:dyDescent="0.25">
      <c r="A52" s="24" t="s">
        <v>110</v>
      </c>
      <c r="B52" s="119" t="s">
        <v>110</v>
      </c>
      <c r="C52" s="20" t="b">
        <f t="shared" si="0"/>
        <v>1</v>
      </c>
      <c r="D52" s="26" t="str">
        <f>VLOOKUP(A52,[2]Sheet1!$A$1:$B$65536,2,0)</f>
        <v xml:space="preserve">INDUSIND BANK LTD. </v>
      </c>
      <c r="E52" s="27" t="s">
        <v>648</v>
      </c>
      <c r="F52" s="27">
        <f>VLOOKUP(A52,[1]Sheet1!$A$8:$C$90,3,0)</f>
        <v>128445</v>
      </c>
      <c r="G52" s="28">
        <f>VLOOKUP(A52,[1]Sheet1!$A$8:$I$90,9,0)</f>
        <v>188107702.5</v>
      </c>
      <c r="H52" s="28">
        <f>VLOOKUP(A52,[1]Sheet1!$A$8:$J$90,10,0)</f>
        <v>0.14578847</v>
      </c>
      <c r="I52" s="27"/>
      <c r="J52" s="24" t="str">
        <f>VLOOKUP(E52,'[3]MASTER ASSET TYPE'!$D$1:$F$65536,3,0)</f>
        <v>EQ0079</v>
      </c>
    </row>
    <row r="53" spans="1:10" x14ac:dyDescent="0.25">
      <c r="A53" s="24" t="s">
        <v>113</v>
      </c>
      <c r="B53" s="119" t="s">
        <v>113</v>
      </c>
      <c r="C53" s="20" t="b">
        <f t="shared" si="0"/>
        <v>1</v>
      </c>
      <c r="D53" s="26" t="str">
        <f>VLOOKUP(A53,[2]Sheet1!$A$1:$B$65536,2,0)</f>
        <v>KOTAK MAHINDRA BANK LTD.</v>
      </c>
      <c r="E53" s="27" t="s">
        <v>649</v>
      </c>
      <c r="F53" s="27">
        <f>VLOOKUP(A53,[1]Sheet1!$A$8:$C$90,3,0)</f>
        <v>244816</v>
      </c>
      <c r="G53" s="28">
        <f>VLOOKUP(A53,[1]Sheet1!$A$8:$I$90,9,0)</f>
        <v>441280840</v>
      </c>
      <c r="H53" s="28">
        <f>VLOOKUP(A53,[1]Sheet1!$A$8:$J$90,10,0)</f>
        <v>0.34200437</v>
      </c>
      <c r="I53" s="27"/>
      <c r="J53" s="24" t="str">
        <f>VLOOKUP(E53,'[3]MASTER ASSET TYPE'!$D$1:$F$65536,3,0)</f>
        <v>EQ0080</v>
      </c>
    </row>
    <row r="54" spans="1:10" x14ac:dyDescent="0.25">
      <c r="A54" s="112" t="s">
        <v>1146</v>
      </c>
      <c r="B54" s="119" t="s">
        <v>1146</v>
      </c>
      <c r="C54" s="20" t="b">
        <f t="shared" si="0"/>
        <v>1</v>
      </c>
      <c r="D54" s="26" t="s">
        <v>1147</v>
      </c>
      <c r="E54" s="27" t="s">
        <v>1148</v>
      </c>
      <c r="F54" s="27">
        <f>VLOOKUP(A54,[1]Sheet1!$A$8:$C$90,3,0)</f>
        <v>97246</v>
      </c>
      <c r="G54" s="28">
        <f>VLOOKUP(A54,[1]Sheet1!$A$8:$I$90,9,0)</f>
        <v>106722622.7</v>
      </c>
      <c r="H54" s="28">
        <f>VLOOKUP(A54,[1]Sheet1!$A$8:$J$90,10,0)</f>
        <v>8.2712869999999994E-2</v>
      </c>
      <c r="I54" s="27"/>
    </row>
    <row r="55" spans="1:10" x14ac:dyDescent="0.25">
      <c r="A55" s="24" t="s">
        <v>127</v>
      </c>
      <c r="B55" s="119" t="s">
        <v>127</v>
      </c>
      <c r="C55" s="20" t="b">
        <f t="shared" si="0"/>
        <v>1</v>
      </c>
      <c r="D55" s="26" t="str">
        <f>VLOOKUP(A55,[2]Sheet1!$A$1:$B$65536,2,0)</f>
        <v>WIPRO LIMITED</v>
      </c>
      <c r="E55" s="27" t="s">
        <v>650</v>
      </c>
      <c r="F55" s="27">
        <f>VLOOKUP(A55,[1]Sheet1!$A$8:$C$90,3,0)</f>
        <v>117963</v>
      </c>
      <c r="G55" s="28">
        <f>VLOOKUP(A55,[1]Sheet1!$A$8:$I$90,9,0)</f>
        <v>60733250.550000004</v>
      </c>
      <c r="H55" s="28">
        <f>VLOOKUP(A55,[1]Sheet1!$A$8:$J$90,10,0)</f>
        <v>4.7069880000000001E-2</v>
      </c>
      <c r="I55" s="27"/>
      <c r="J55" s="24" t="str">
        <f>VLOOKUP(E55,'[3]MASTER ASSET TYPE'!$D$1:$F$65536,3,0)</f>
        <v>EQ0085</v>
      </c>
    </row>
    <row r="56" spans="1:10" x14ac:dyDescent="0.25">
      <c r="A56" s="24" t="s">
        <v>125</v>
      </c>
      <c r="B56" s="119" t="s">
        <v>125</v>
      </c>
      <c r="C56" s="20" t="b">
        <f t="shared" si="0"/>
        <v>1</v>
      </c>
      <c r="D56" s="26" t="str">
        <f>VLOOKUP(A56,[2]Sheet1!$A$1:$B$65536,2,0)</f>
        <v xml:space="preserve">TECH MAHINDRA LIMITED </v>
      </c>
      <c r="E56" s="27" t="s">
        <v>651</v>
      </c>
      <c r="F56" s="27">
        <f>VLOOKUP(A56,[1]Sheet1!$A$8:$C$90,3,0)</f>
        <v>88600</v>
      </c>
      <c r="G56" s="28">
        <f>VLOOKUP(A56,[1]Sheet1!$A$8:$I$90,9,0)</f>
        <v>126729009.99999997</v>
      </c>
      <c r="H56" s="28">
        <f>VLOOKUP(A56,[1]Sheet1!$A$8:$J$90,10,0)</f>
        <v>9.8218349999999996E-2</v>
      </c>
      <c r="I56" s="27"/>
      <c r="J56" s="24" t="str">
        <f>VLOOKUP(E56,'[3]MASTER ASSET TYPE'!$D$1:$F$65536,3,0)</f>
        <v>EQ0087</v>
      </c>
    </row>
    <row r="57" spans="1:10" x14ac:dyDescent="0.25">
      <c r="A57" s="24" t="s">
        <v>164</v>
      </c>
      <c r="B57" s="119" t="s">
        <v>164</v>
      </c>
      <c r="C57" s="20" t="b">
        <f t="shared" si="0"/>
        <v>1</v>
      </c>
      <c r="D57" s="26" t="str">
        <f>VLOOKUP(A57,[2]Sheet1!$A$1:$B$65536,2,0)</f>
        <v>ICICI BANK LTD.</v>
      </c>
      <c r="E57" s="27" t="s">
        <v>166</v>
      </c>
      <c r="F57" s="27">
        <f>VLOOKUP(A57,[1]Sheet1!$A$8:$C$90,3,0)</f>
        <v>1198172</v>
      </c>
      <c r="G57" s="28">
        <f>VLOOKUP(A57,[1]Sheet1!$A$8:$I$90,9,0)</f>
        <v>1437327131.2</v>
      </c>
      <c r="H57" s="28">
        <f>VLOOKUP(A57,[1]Sheet1!$A$8:$J$90,10,0)</f>
        <v>1.1139667</v>
      </c>
      <c r="I57" s="27"/>
    </row>
    <row r="58" spans="1:10" x14ac:dyDescent="0.25">
      <c r="A58" s="86" t="s">
        <v>612</v>
      </c>
      <c r="B58" s="119" t="s">
        <v>612</v>
      </c>
      <c r="C58" s="20" t="b">
        <f t="shared" si="0"/>
        <v>1</v>
      </c>
      <c r="D58" s="26" t="s">
        <v>615</v>
      </c>
      <c r="E58" s="27" t="s">
        <v>616</v>
      </c>
      <c r="F58" s="27">
        <f>VLOOKUP(A58,[1]Sheet1!$A$8:$C$90,3,0)</f>
        <v>70650</v>
      </c>
      <c r="G58" s="28">
        <f>VLOOKUP(A58,[1]Sheet1!$A$8:$I$90,9,0)</f>
        <v>240506730</v>
      </c>
      <c r="H58" s="28">
        <f>VLOOKUP(A58,[1]Sheet1!$A$8:$J$90,10,0)</f>
        <v>0.18639910000000001</v>
      </c>
      <c r="I58" s="27"/>
    </row>
    <row r="59" spans="1:10" x14ac:dyDescent="0.25">
      <c r="A59" s="114" t="s">
        <v>1525</v>
      </c>
      <c r="B59" s="119" t="s">
        <v>1525</v>
      </c>
      <c r="C59" s="20" t="b">
        <f t="shared" si="0"/>
        <v>1</v>
      </c>
      <c r="D59" s="26" t="s">
        <v>1528</v>
      </c>
      <c r="E59" s="27" t="s">
        <v>1529</v>
      </c>
      <c r="F59" s="27">
        <f>VLOOKUP(A59,[1]Sheet1!$A$8:$C$90,3,0)</f>
        <v>140000</v>
      </c>
      <c r="G59" s="28">
        <f>VLOOKUP(A59,[1]Sheet1!$A$8:$I$90,9,0)</f>
        <v>24815000</v>
      </c>
      <c r="H59" s="28">
        <f>VLOOKUP(A59,[1]Sheet1!$A$8:$J$90,10,0)</f>
        <v>1.9232280000000001E-2</v>
      </c>
      <c r="I59" s="27"/>
    </row>
    <row r="60" spans="1:10" x14ac:dyDescent="0.25">
      <c r="A60" s="112" t="s">
        <v>1120</v>
      </c>
      <c r="B60" s="119" t="s">
        <v>1120</v>
      </c>
      <c r="C60" s="20" t="b">
        <f t="shared" si="0"/>
        <v>1</v>
      </c>
      <c r="D60" s="26" t="s">
        <v>1121</v>
      </c>
      <c r="E60" s="27" t="s">
        <v>1122</v>
      </c>
      <c r="F60" s="27">
        <f>VLOOKUP(A60,[1]Sheet1!$A$8:$C$90,3,0)</f>
        <v>46971</v>
      </c>
      <c r="G60" s="28">
        <f>VLOOKUP(A60,[1]Sheet1!$A$8:$I$90,9,0)</f>
        <v>85599950.400000006</v>
      </c>
      <c r="H60" s="28">
        <f>VLOOKUP(A60,[1]Sheet1!$A$8:$J$90,10,0)</f>
        <v>6.6342230000000002E-2</v>
      </c>
      <c r="I60" s="27"/>
    </row>
    <row r="61" spans="1:10" x14ac:dyDescent="0.25">
      <c r="A61" s="25" t="s">
        <v>353</v>
      </c>
      <c r="B61" s="119" t="s">
        <v>353</v>
      </c>
      <c r="C61" s="20" t="b">
        <f t="shared" si="0"/>
        <v>1</v>
      </c>
      <c r="D61" s="29" t="s">
        <v>354</v>
      </c>
      <c r="E61" s="27" t="s">
        <v>355</v>
      </c>
      <c r="F61" s="27">
        <f>VLOOKUP(A61,[1]Sheet1!$A$8:$C$90,3,0)</f>
        <v>24814</v>
      </c>
      <c r="G61" s="28">
        <f>VLOOKUP(A61,[1]Sheet1!$A$8:$I$90,9,0)</f>
        <v>14165071.9</v>
      </c>
      <c r="H61" s="28">
        <f>VLOOKUP(A61,[1]Sheet1!$A$8:$J$90,10,0)</f>
        <v>1.097831E-2</v>
      </c>
      <c r="I61" s="27"/>
    </row>
    <row r="62" spans="1:10" x14ac:dyDescent="0.25">
      <c r="A62" s="25" t="s">
        <v>315</v>
      </c>
      <c r="B62" s="119" t="s">
        <v>315</v>
      </c>
      <c r="C62" s="20" t="b">
        <f t="shared" si="0"/>
        <v>1</v>
      </c>
      <c r="D62" s="29" t="s">
        <v>316</v>
      </c>
      <c r="E62" s="27" t="s">
        <v>317</v>
      </c>
      <c r="F62" s="27">
        <f>VLOOKUP(A62,[1]Sheet1!$A$8:$C$90,3,0)</f>
        <v>5218</v>
      </c>
      <c r="G62" s="28">
        <f>VLOOKUP(A62,[1]Sheet1!$A$8:$I$90,9,0)</f>
        <v>177852399.19999996</v>
      </c>
      <c r="H62" s="28">
        <f>VLOOKUP(A62,[1]Sheet1!$A$8:$J$90,10,0)</f>
        <v>0.13784033000000001</v>
      </c>
      <c r="I62" s="27"/>
    </row>
    <row r="63" spans="1:10" x14ac:dyDescent="0.25">
      <c r="A63" s="84" t="s">
        <v>420</v>
      </c>
      <c r="B63" s="119" t="s">
        <v>420</v>
      </c>
      <c r="C63" s="20" t="b">
        <f t="shared" si="0"/>
        <v>1</v>
      </c>
      <c r="D63" s="29" t="s">
        <v>421</v>
      </c>
      <c r="E63" s="27" t="s">
        <v>422</v>
      </c>
      <c r="F63" s="27">
        <f>VLOOKUP(A63,[1]Sheet1!$A$8:$C$90,3,0)</f>
        <v>106020</v>
      </c>
      <c r="G63" s="28">
        <f>VLOOKUP(A63,[1]Sheet1!$A$8:$I$90,9,0)</f>
        <v>177090507</v>
      </c>
      <c r="H63" s="28">
        <f>VLOOKUP(A63,[1]Sheet1!$A$8:$J$90,10,0)</f>
        <v>0.13724985000000001</v>
      </c>
      <c r="I63" s="27"/>
    </row>
    <row r="64" spans="1:10" x14ac:dyDescent="0.25">
      <c r="A64" s="25" t="s">
        <v>165</v>
      </c>
      <c r="B64" s="119" t="s">
        <v>165</v>
      </c>
      <c r="C64" s="20" t="b">
        <f t="shared" si="0"/>
        <v>1</v>
      </c>
      <c r="D64" s="26" t="str">
        <f>VLOOKUP(A64,[2]Sheet1!$A$1:$B$65536,2,0)</f>
        <v>BRITANIA INDUSTRIES LTD</v>
      </c>
      <c r="E64" s="27" t="s">
        <v>652</v>
      </c>
      <c r="F64" s="27">
        <f>VLOOKUP(A64,[1]Sheet1!$A$8:$C$90,3,0)</f>
        <v>16643</v>
      </c>
      <c r="G64" s="28">
        <f>VLOOKUP(A64,[1]Sheet1!$A$8:$I$90,9,0)</f>
        <v>91129578.650000006</v>
      </c>
      <c r="H64" s="28">
        <f>VLOOKUP(A64,[1]Sheet1!$A$8:$J$90,10,0)</f>
        <v>7.0627839999999997E-2</v>
      </c>
      <c r="I64" s="27"/>
    </row>
    <row r="65" spans="1:9" x14ac:dyDescent="0.25">
      <c r="A65" s="87" t="s">
        <v>695</v>
      </c>
      <c r="B65" s="119" t="s">
        <v>695</v>
      </c>
      <c r="C65" s="20" t="b">
        <f t="shared" si="0"/>
        <v>1</v>
      </c>
      <c r="D65" s="29" t="s">
        <v>696</v>
      </c>
      <c r="E65" s="27" t="s">
        <v>697</v>
      </c>
      <c r="F65" s="27">
        <f>VLOOKUP(A65,[1]Sheet1!$A$8:$C$90,3,0)</f>
        <v>701500</v>
      </c>
      <c r="G65" s="28">
        <f>VLOOKUP(A65,[1]Sheet1!$A$8:$I$90,9,0)</f>
        <v>214588849.99999997</v>
      </c>
      <c r="H65" s="28">
        <f>VLOOKUP(A65,[1]Sheet1!$A$8:$J$90,10,0)</f>
        <v>0.16631206000000001</v>
      </c>
      <c r="I65" s="27"/>
    </row>
    <row r="66" spans="1:9" x14ac:dyDescent="0.25">
      <c r="A66" s="87" t="s">
        <v>718</v>
      </c>
      <c r="B66" s="119" t="s">
        <v>718</v>
      </c>
      <c r="C66" s="20" t="b">
        <f t="shared" si="0"/>
        <v>1</v>
      </c>
      <c r="D66" s="29" t="s">
        <v>719</v>
      </c>
      <c r="E66" s="27" t="s">
        <v>822</v>
      </c>
      <c r="F66" s="27">
        <f>VLOOKUP(A66,[1]Sheet1!$A$8:$C$90,3,0)</f>
        <v>28853</v>
      </c>
      <c r="G66" s="28">
        <f>VLOOKUP(A66,[1]Sheet1!$A$8:$I$90,9,0)</f>
        <v>134828626.34999999</v>
      </c>
      <c r="H66" s="28">
        <f>VLOOKUP(A66,[1]Sheet1!$A$8:$J$90,10,0)</f>
        <v>0.10449577</v>
      </c>
      <c r="I66" s="27"/>
    </row>
    <row r="67" spans="1:9" x14ac:dyDescent="0.25">
      <c r="A67" s="86" t="s">
        <v>603</v>
      </c>
      <c r="B67" s="119" t="s">
        <v>603</v>
      </c>
      <c r="C67" s="20" t="b">
        <f t="shared" si="0"/>
        <v>1</v>
      </c>
      <c r="D67" s="29" t="s">
        <v>604</v>
      </c>
      <c r="E67" s="27" t="s">
        <v>605</v>
      </c>
      <c r="F67" s="27">
        <f>VLOOKUP(A67,[1]Sheet1!$A$8:$C$90,3,0)</f>
        <v>73780</v>
      </c>
      <c r="G67" s="28">
        <f>VLOOKUP(A67,[1]Sheet1!$A$8:$I$90,9,0)</f>
        <v>101510213</v>
      </c>
      <c r="H67" s="28">
        <f>VLOOKUP(A67,[1]Sheet1!$A$8:$J$90,10,0)</f>
        <v>7.8673110000000004E-2</v>
      </c>
      <c r="I67" s="27"/>
    </row>
    <row r="68" spans="1:9" x14ac:dyDescent="0.25">
      <c r="A68" s="86" t="s">
        <v>613</v>
      </c>
      <c r="B68" s="119" t="s">
        <v>613</v>
      </c>
      <c r="C68" s="20" t="b">
        <f t="shared" si="0"/>
        <v>1</v>
      </c>
      <c r="D68" s="29" t="s">
        <v>617</v>
      </c>
      <c r="E68" s="27" t="s">
        <v>618</v>
      </c>
      <c r="F68" s="27">
        <f>VLOOKUP(A68,[1]Sheet1!$A$8:$C$90,3,0)</f>
        <v>45829</v>
      </c>
      <c r="G68" s="28">
        <f>VLOOKUP(A68,[1]Sheet1!$A$8:$I$90,9,0)</f>
        <v>326098540.94999999</v>
      </c>
      <c r="H68" s="28">
        <f>VLOOKUP(A68,[1]Sheet1!$A$8:$J$90,10,0)</f>
        <v>0.25273503000000003</v>
      </c>
      <c r="I68" s="27"/>
    </row>
    <row r="69" spans="1:9" x14ac:dyDescent="0.25">
      <c r="A69" s="86" t="s">
        <v>614</v>
      </c>
      <c r="B69" s="119" t="s">
        <v>614</v>
      </c>
      <c r="C69" s="20" t="b">
        <f t="shared" si="0"/>
        <v>1</v>
      </c>
      <c r="D69" s="29" t="s">
        <v>619</v>
      </c>
      <c r="E69" s="27" t="s">
        <v>1461</v>
      </c>
      <c r="F69" s="27">
        <f>VLOOKUP(A69,[1]Sheet1!$A$8:$C$90,3,0)</f>
        <v>75694</v>
      </c>
      <c r="G69" s="28">
        <f>VLOOKUP(A69,[1]Sheet1!$A$8:$I$90,9,0)</f>
        <v>120213426.09999999</v>
      </c>
      <c r="H69" s="28">
        <f>VLOOKUP(A69,[1]Sheet1!$A$8:$J$90,10,0)</f>
        <v>9.3168600000000004E-2</v>
      </c>
      <c r="I69" s="27"/>
    </row>
    <row r="70" spans="1:9" x14ac:dyDescent="0.25">
      <c r="A70" s="114" t="s">
        <v>1472</v>
      </c>
      <c r="B70" s="119" t="s">
        <v>1472</v>
      </c>
      <c r="C70" s="20" t="b">
        <f t="shared" si="0"/>
        <v>1</v>
      </c>
      <c r="D70" s="29" t="s">
        <v>1475</v>
      </c>
      <c r="E70" s="27" t="s">
        <v>1476</v>
      </c>
      <c r="F70" s="27">
        <f>VLOOKUP(A70,[1]Sheet1!$A$8:$C$90,3,0)</f>
        <v>9298</v>
      </c>
      <c r="G70" s="28">
        <f>VLOOKUP(A70,[1]Sheet1!$A$8:$I$90,9,0)</f>
        <v>36883771.299999997</v>
      </c>
      <c r="H70" s="28">
        <f>VLOOKUP(A70,[1]Sheet1!$A$8:$J$90,10,0)</f>
        <v>2.8585900000000001E-2</v>
      </c>
      <c r="I70" s="27"/>
    </row>
    <row r="71" spans="1:9" x14ac:dyDescent="0.25">
      <c r="A71" s="87" t="s">
        <v>744</v>
      </c>
      <c r="B71" s="119" t="s">
        <v>744</v>
      </c>
      <c r="C71" s="20" t="b">
        <f t="shared" si="0"/>
        <v>1</v>
      </c>
      <c r="D71" s="29" t="s">
        <v>750</v>
      </c>
      <c r="E71" s="27" t="s">
        <v>751</v>
      </c>
      <c r="F71" s="27">
        <f>VLOOKUP(A71,[1]Sheet1!$A$8:$C$90,3,0)</f>
        <v>1065</v>
      </c>
      <c r="G71" s="28">
        <f>VLOOKUP(A71,[1]Sheet1!$A$8:$I$90,9,0)</f>
        <v>29681976</v>
      </c>
      <c r="H71" s="28">
        <f>VLOOKUP(A71,[1]Sheet1!$A$8:$J$90,10,0)</f>
        <v>2.3004320000000002E-2</v>
      </c>
      <c r="I71" s="27"/>
    </row>
    <row r="72" spans="1:9" x14ac:dyDescent="0.25">
      <c r="A72" s="114" t="s">
        <v>1206</v>
      </c>
      <c r="B72" s="119" t="s">
        <v>1206</v>
      </c>
      <c r="C72" s="20" t="b">
        <f t="shared" si="0"/>
        <v>1</v>
      </c>
      <c r="D72" s="29" t="s">
        <v>1207</v>
      </c>
      <c r="E72" s="27" t="s">
        <v>1208</v>
      </c>
      <c r="F72" s="27">
        <f>VLOOKUP(A72,[1]Sheet1!$A$8:$C$90,3,0)</f>
        <v>40000</v>
      </c>
      <c r="G72" s="28">
        <f>VLOOKUP(A72,[1]Sheet1!$A$8:$I$90,9,0)</f>
        <v>24520000</v>
      </c>
      <c r="H72" s="28">
        <f>VLOOKUP(A72,[1]Sheet1!$A$8:$J$90,10,0)</f>
        <v>1.900365E-2</v>
      </c>
      <c r="I72" s="27"/>
    </row>
    <row r="73" spans="1:9" x14ac:dyDescent="0.25">
      <c r="A73" s="87" t="s">
        <v>745</v>
      </c>
      <c r="B73" s="119" t="s">
        <v>745</v>
      </c>
      <c r="C73" s="20" t="b">
        <f t="shared" si="0"/>
        <v>1</v>
      </c>
      <c r="D73" s="29" t="s">
        <v>752</v>
      </c>
      <c r="E73" s="27" t="s">
        <v>753</v>
      </c>
      <c r="F73" s="27">
        <f>VLOOKUP(A73,[1]Sheet1!$A$8:$C$90,3,0)</f>
        <v>42895</v>
      </c>
      <c r="G73" s="28">
        <f>VLOOKUP(A73,[1]Sheet1!$A$8:$I$90,9,0)</f>
        <v>25981501.500000004</v>
      </c>
      <c r="H73" s="28">
        <f>VLOOKUP(A73,[1]Sheet1!$A$8:$J$90,10,0)</f>
        <v>2.0136350000000001E-2</v>
      </c>
      <c r="I73" s="27"/>
    </row>
    <row r="74" spans="1:9" x14ac:dyDescent="0.25">
      <c r="A74" s="87" t="s">
        <v>746</v>
      </c>
      <c r="B74" s="119" t="s">
        <v>746</v>
      </c>
      <c r="C74" s="20" t="b">
        <f t="shared" ref="C74:C91" si="1">A74=B74</f>
        <v>1</v>
      </c>
      <c r="D74" s="29" t="s">
        <v>754</v>
      </c>
      <c r="E74" s="27" t="s">
        <v>755</v>
      </c>
      <c r="F74" s="27">
        <f>VLOOKUP(A74,[1]Sheet1!$A$8:$C$90,3,0)</f>
        <v>67000</v>
      </c>
      <c r="G74" s="28">
        <f>VLOOKUP(A74,[1]Sheet1!$A$8:$I$90,9,0)</f>
        <v>39868350</v>
      </c>
      <c r="H74" s="28">
        <f>VLOOKUP(A74,[1]Sheet1!$A$8:$J$90,10,0)</f>
        <v>3.0899030000000001E-2</v>
      </c>
      <c r="I74" s="27"/>
    </row>
    <row r="75" spans="1:9" x14ac:dyDescent="0.25">
      <c r="A75" s="112" t="s">
        <v>1040</v>
      </c>
      <c r="B75" s="119" t="s">
        <v>1040</v>
      </c>
      <c r="C75" s="20" t="b">
        <f t="shared" si="1"/>
        <v>1</v>
      </c>
      <c r="D75" s="29" t="s">
        <v>1042</v>
      </c>
      <c r="E75" s="27" t="s">
        <v>1043</v>
      </c>
      <c r="F75" s="27">
        <f>VLOOKUP(A75,[1]Sheet1!$A$8:$C$90,3,0)</f>
        <v>63831</v>
      </c>
      <c r="G75" s="28">
        <f>VLOOKUP(A75,[1]Sheet1!$A$8:$I$90,9,0)</f>
        <v>66537434.399999991</v>
      </c>
      <c r="H75" s="28">
        <f>VLOOKUP(A75,[1]Sheet1!$A$8:$J$90,10,0)</f>
        <v>5.1568280000000001E-2</v>
      </c>
      <c r="I75" s="27"/>
    </row>
    <row r="76" spans="1:9" x14ac:dyDescent="0.25">
      <c r="A76" s="87" t="s">
        <v>801</v>
      </c>
      <c r="B76" s="119" t="s">
        <v>801</v>
      </c>
      <c r="C76" s="20" t="b">
        <f t="shared" si="1"/>
        <v>1</v>
      </c>
      <c r="D76" s="29" t="s">
        <v>803</v>
      </c>
      <c r="E76" s="27" t="s">
        <v>804</v>
      </c>
      <c r="F76" s="27">
        <f>VLOOKUP(A76,[1]Sheet1!$A$8:$C$90,3,0)</f>
        <v>19788</v>
      </c>
      <c r="G76" s="28">
        <f>VLOOKUP(A76,[1]Sheet1!$A$8:$I$90,9,0)</f>
        <v>62509302.600000009</v>
      </c>
      <c r="H76" s="28">
        <f>VLOOKUP(A76,[1]Sheet1!$A$8:$J$90,10,0)</f>
        <v>4.8446370000000002E-2</v>
      </c>
      <c r="I76" s="27"/>
    </row>
    <row r="77" spans="1:9" x14ac:dyDescent="0.25">
      <c r="A77" s="87" t="s">
        <v>802</v>
      </c>
      <c r="B77" s="119" t="s">
        <v>802</v>
      </c>
      <c r="C77" s="20" t="b">
        <f t="shared" si="1"/>
        <v>1</v>
      </c>
      <c r="D77" s="29" t="s">
        <v>805</v>
      </c>
      <c r="E77" s="27" t="s">
        <v>806</v>
      </c>
      <c r="F77" s="27">
        <f>VLOOKUP(A77,[1]Sheet1!$A$8:$C$90,3,0)</f>
        <v>91028</v>
      </c>
      <c r="G77" s="28">
        <f>VLOOKUP(A77,[1]Sheet1!$A$8:$I$90,9,0)</f>
        <v>135809224.59999999</v>
      </c>
      <c r="H77" s="28">
        <f>VLOOKUP(A77,[1]Sheet1!$A$8:$J$90,10,0)</f>
        <v>0.10525576</v>
      </c>
      <c r="I77" s="27"/>
    </row>
    <row r="78" spans="1:9" x14ac:dyDescent="0.25">
      <c r="A78" s="112" t="s">
        <v>1161</v>
      </c>
      <c r="B78" s="119" t="s">
        <v>1161</v>
      </c>
      <c r="C78" s="20" t="b">
        <f t="shared" si="1"/>
        <v>1</v>
      </c>
      <c r="D78" s="29" t="s">
        <v>1162</v>
      </c>
      <c r="E78" s="27" t="s">
        <v>1163</v>
      </c>
      <c r="F78" s="27">
        <f>VLOOKUP(A78,[1]Sheet1!$A$8:$C$90,3,0)</f>
        <v>8618</v>
      </c>
      <c r="G78" s="28">
        <f>VLOOKUP(A78,[1]Sheet1!$A$8:$I$90,9,0)</f>
        <v>43015454.299999997</v>
      </c>
      <c r="H78" s="28">
        <f>VLOOKUP(A78,[1]Sheet1!$A$8:$J$90,10,0)</f>
        <v>3.3338119999999999E-2</v>
      </c>
      <c r="I78" s="27"/>
    </row>
    <row r="79" spans="1:9" x14ac:dyDescent="0.25">
      <c r="A79" s="112" t="s">
        <v>1041</v>
      </c>
      <c r="B79" s="119" t="s">
        <v>1041</v>
      </c>
      <c r="C79" s="20" t="b">
        <f t="shared" si="1"/>
        <v>1</v>
      </c>
      <c r="D79" s="29" t="s">
        <v>1044</v>
      </c>
      <c r="E79" s="27" t="s">
        <v>1045</v>
      </c>
      <c r="F79" s="27">
        <f>VLOOKUP(A79,[1]Sheet1!$A$8:$C$90,3,0)</f>
        <v>18750</v>
      </c>
      <c r="G79" s="28">
        <f>VLOOKUP(A79,[1]Sheet1!$A$8:$I$90,9,0)</f>
        <v>88439062.5</v>
      </c>
      <c r="H79" s="28">
        <f>VLOOKUP(A79,[1]Sheet1!$A$8:$J$90,10,0)</f>
        <v>6.8542619999999999E-2</v>
      </c>
      <c r="I79" s="27"/>
    </row>
    <row r="80" spans="1:9" x14ac:dyDescent="0.25">
      <c r="A80" s="112" t="s">
        <v>1164</v>
      </c>
      <c r="B80" s="119" t="s">
        <v>1164</v>
      </c>
      <c r="C80" s="20" t="b">
        <f t="shared" si="1"/>
        <v>1</v>
      </c>
      <c r="D80" s="29" t="s">
        <v>1165</v>
      </c>
      <c r="E80" s="27" t="s">
        <v>1166</v>
      </c>
      <c r="F80" s="27">
        <f>VLOOKUP(A80,[1]Sheet1!$A$8:$C$90,3,0)</f>
        <v>10835</v>
      </c>
      <c r="G80" s="28">
        <f>VLOOKUP(A80,[1]Sheet1!$A$8:$I$90,9,0)</f>
        <v>10713106.25</v>
      </c>
      <c r="H80" s="28">
        <f>VLOOKUP(A80,[1]Sheet1!$A$8:$J$90,10,0)</f>
        <v>8.30294E-3</v>
      </c>
      <c r="I80" s="27"/>
    </row>
    <row r="81" spans="1:9" x14ac:dyDescent="0.25">
      <c r="A81" s="114" t="s">
        <v>1660</v>
      </c>
      <c r="B81" s="119" t="s">
        <v>1660</v>
      </c>
      <c r="C81" s="20" t="b">
        <f t="shared" si="1"/>
        <v>1</v>
      </c>
      <c r="D81" s="29" t="s">
        <v>1663</v>
      </c>
      <c r="E81" s="27" t="s">
        <v>1664</v>
      </c>
      <c r="F81" s="27">
        <f>VLOOKUP(A81,[1]Sheet1!$A$8:$C$90,3,0)</f>
        <v>6758</v>
      </c>
      <c r="G81" s="28">
        <f>VLOOKUP(A81,[1]Sheet1!$A$8:$I$90,9,0)</f>
        <v>33175359.899999999</v>
      </c>
      <c r="H81" s="28">
        <f>VLOOKUP(A81,[1]Sheet1!$A$8:$J$90,10,0)</f>
        <v>2.571178E-2</v>
      </c>
      <c r="I81" s="27"/>
    </row>
    <row r="82" spans="1:9" x14ac:dyDescent="0.25">
      <c r="A82" s="114" t="s">
        <v>1351</v>
      </c>
      <c r="B82" s="119" t="s">
        <v>1351</v>
      </c>
      <c r="C82" s="20" t="b">
        <f t="shared" si="1"/>
        <v>1</v>
      </c>
      <c r="D82" s="29" t="s">
        <v>1352</v>
      </c>
      <c r="E82" s="27" t="s">
        <v>1723</v>
      </c>
      <c r="F82" s="27">
        <f>VLOOKUP(A82,[1]Sheet1!$A$8:$C$90,3,0)</f>
        <v>50000</v>
      </c>
      <c r="G82" s="28">
        <f>VLOOKUP(A82,[1]Sheet1!$A$8:$I$90,9,0)</f>
        <v>263212500</v>
      </c>
      <c r="H82" s="28">
        <f>VLOOKUP(A82,[1]Sheet1!$A$8:$J$90,10,0)</f>
        <v>0.20399668000000001</v>
      </c>
      <c r="I82" s="27"/>
    </row>
    <row r="83" spans="1:9" x14ac:dyDescent="0.25">
      <c r="A83" s="114" t="s">
        <v>1462</v>
      </c>
      <c r="B83" s="119" t="s">
        <v>1462</v>
      </c>
      <c r="C83" s="20" t="b">
        <f t="shared" si="1"/>
        <v>1</v>
      </c>
      <c r="D83" s="29" t="s">
        <v>1463</v>
      </c>
      <c r="E83" s="27" t="s">
        <v>1464</v>
      </c>
      <c r="F83" s="27">
        <f>VLOOKUP(A83,[1]Sheet1!$A$8:$C$90,3,0)</f>
        <v>36400</v>
      </c>
      <c r="G83" s="28">
        <f>VLOOKUP(A83,[1]Sheet1!$A$8:$I$90,9,0)</f>
        <v>86080540</v>
      </c>
      <c r="H83" s="28">
        <f>VLOOKUP(A83,[1]Sheet1!$A$8:$J$90,10,0)</f>
        <v>6.6714700000000002E-2</v>
      </c>
      <c r="I83" s="27"/>
    </row>
    <row r="84" spans="1:9" x14ac:dyDescent="0.25">
      <c r="A84" s="114" t="s">
        <v>1526</v>
      </c>
      <c r="B84" s="119" t="s">
        <v>1526</v>
      </c>
      <c r="C84" s="20" t="b">
        <f t="shared" si="1"/>
        <v>1</v>
      </c>
      <c r="D84" s="29" t="s">
        <v>1530</v>
      </c>
      <c r="E84" s="27" t="s">
        <v>1531</v>
      </c>
      <c r="F84" s="27">
        <f>VLOOKUP(A84,[1]Sheet1!$A$8:$C$90,3,0)</f>
        <v>7037</v>
      </c>
      <c r="G84" s="28">
        <f>VLOOKUP(A84,[1]Sheet1!$A$8:$I$90,9,0)</f>
        <v>37894596.850000001</v>
      </c>
      <c r="H84" s="28">
        <f>VLOOKUP(A84,[1]Sheet1!$A$8:$J$90,10,0)</f>
        <v>2.9369320000000001E-2</v>
      </c>
      <c r="I84" s="27"/>
    </row>
    <row r="85" spans="1:9" x14ac:dyDescent="0.25">
      <c r="A85" s="114" t="s">
        <v>1527</v>
      </c>
      <c r="B85" s="119" t="s">
        <v>1527</v>
      </c>
      <c r="C85" s="20" t="b">
        <f t="shared" si="1"/>
        <v>1</v>
      </c>
      <c r="D85" s="29" t="s">
        <v>1532</v>
      </c>
      <c r="E85" s="27" t="s">
        <v>1533</v>
      </c>
      <c r="F85" s="27">
        <f>VLOOKUP(A85,[1]Sheet1!$A$8:$C$90,3,0)</f>
        <v>222635</v>
      </c>
      <c r="G85" s="28">
        <f>VLOOKUP(A85,[1]Sheet1!$A$8:$I$90,9,0)</f>
        <v>79736725.25</v>
      </c>
      <c r="H85" s="28">
        <f>VLOOKUP(A85,[1]Sheet1!$A$8:$J$90,10,0)</f>
        <v>6.1798079999999998E-2</v>
      </c>
      <c r="I85" s="27"/>
    </row>
    <row r="86" spans="1:9" x14ac:dyDescent="0.25">
      <c r="A86" s="114" t="s">
        <v>1610</v>
      </c>
      <c r="B86" s="119" t="s">
        <v>1610</v>
      </c>
      <c r="C86" s="20" t="b">
        <f t="shared" si="1"/>
        <v>1</v>
      </c>
      <c r="D86" s="29" t="s">
        <v>1615</v>
      </c>
      <c r="E86" s="27" t="s">
        <v>1616</v>
      </c>
      <c r="F86" s="27">
        <f>VLOOKUP(A86,[1]Sheet1!$A$8:$C$90,3,0)</f>
        <v>290000</v>
      </c>
      <c r="G86" s="28">
        <f>VLOOKUP(A86,[1]Sheet1!$A$8:$I$90,9,0)</f>
        <v>55189900</v>
      </c>
      <c r="H86" s="28">
        <f>VLOOKUP(A86,[1]Sheet1!$A$8:$J$90,10,0)</f>
        <v>4.2773640000000002E-2</v>
      </c>
      <c r="I86" s="27"/>
    </row>
    <row r="87" spans="1:9" x14ac:dyDescent="0.25">
      <c r="A87" s="114" t="s">
        <v>1632</v>
      </c>
      <c r="B87" s="119" t="s">
        <v>1632</v>
      </c>
      <c r="C87" s="20" t="b">
        <f t="shared" si="1"/>
        <v>1</v>
      </c>
      <c r="D87" s="29" t="s">
        <v>1633</v>
      </c>
      <c r="E87" s="27" t="s">
        <v>1634</v>
      </c>
      <c r="F87" s="27">
        <f>VLOOKUP(A87,[1]Sheet1!$A$8:$C$90,3,0)</f>
        <v>2500</v>
      </c>
      <c r="G87" s="28">
        <f>VLOOKUP(A87,[1]Sheet1!$A$8:$I$90,9,0)</f>
        <v>9496875</v>
      </c>
      <c r="H87" s="28">
        <f>VLOOKUP(A87,[1]Sheet1!$A$8:$J$90,10,0)</f>
        <v>7.36033E-3</v>
      </c>
      <c r="I87" s="27"/>
    </row>
    <row r="88" spans="1:9" x14ac:dyDescent="0.25">
      <c r="A88" s="119" t="s">
        <v>1805</v>
      </c>
      <c r="B88" s="119" t="s">
        <v>1805</v>
      </c>
      <c r="C88" s="20" t="b">
        <f t="shared" si="1"/>
        <v>1</v>
      </c>
      <c r="D88" s="29" t="s">
        <v>1807</v>
      </c>
      <c r="E88" s="27" t="s">
        <v>1808</v>
      </c>
      <c r="F88" s="27">
        <f>VLOOKUP(A88,[1]Sheet1!$A$8:$C$90,3,0)</f>
        <v>3154</v>
      </c>
      <c r="G88" s="28">
        <f>VLOOKUP(A88,[1]Sheet1!$A$8:$I$90,9,0)</f>
        <v>7683301.7000000002</v>
      </c>
      <c r="H88" s="28">
        <f>VLOOKUP(A88,[1]Sheet1!$A$8:$J$90,10,0)</f>
        <v>5.9547599999999999E-3</v>
      </c>
      <c r="I88" s="27"/>
    </row>
    <row r="89" spans="1:9" x14ac:dyDescent="0.25">
      <c r="A89" s="116" t="s">
        <v>1724</v>
      </c>
      <c r="B89" s="119" t="s">
        <v>1724</v>
      </c>
      <c r="C89" s="20" t="b">
        <f t="shared" si="1"/>
        <v>1</v>
      </c>
      <c r="D89" s="29" t="s">
        <v>1725</v>
      </c>
      <c r="E89" s="27" t="s">
        <v>1726</v>
      </c>
      <c r="F89" s="27">
        <f>VLOOKUP(A89,[1]Sheet1!$A$8:$C$90,3,0)</f>
        <v>10000</v>
      </c>
      <c r="G89" s="28">
        <f>VLOOKUP(A89,[1]Sheet1!$A$8:$I$90,9,0)</f>
        <v>17895500</v>
      </c>
      <c r="H89" s="28">
        <f>VLOOKUP(A89,[1]Sheet1!$A$8:$J$90,10,0)</f>
        <v>1.386949E-2</v>
      </c>
      <c r="I89" s="27"/>
    </row>
    <row r="90" spans="1:9" x14ac:dyDescent="0.25">
      <c r="A90" s="119" t="s">
        <v>1806</v>
      </c>
      <c r="B90" s="119" t="s">
        <v>1806</v>
      </c>
      <c r="C90" s="20" t="b">
        <f t="shared" si="1"/>
        <v>1</v>
      </c>
      <c r="D90" s="29" t="s">
        <v>1809</v>
      </c>
      <c r="E90" s="27" t="s">
        <v>1810</v>
      </c>
      <c r="F90" s="27">
        <f>VLOOKUP(A90,[1]Sheet1!$A$8:$C$90,3,0)</f>
        <v>8150</v>
      </c>
      <c r="G90" s="28">
        <f>VLOOKUP(A90,[1]Sheet1!$A$8:$I$90,9,0)</f>
        <v>34567817.5</v>
      </c>
      <c r="H90" s="28">
        <f>VLOOKUP(A90,[1]Sheet1!$A$8:$J$90,10,0)</f>
        <v>2.6790979999999999E-2</v>
      </c>
      <c r="I90" s="27"/>
    </row>
    <row r="91" spans="1:9" x14ac:dyDescent="0.25">
      <c r="A91" s="87" t="s">
        <v>747</v>
      </c>
      <c r="B91" s="119" t="s">
        <v>747</v>
      </c>
      <c r="C91" s="20" t="b">
        <f t="shared" si="1"/>
        <v>1</v>
      </c>
      <c r="D91" s="29" t="s">
        <v>756</v>
      </c>
      <c r="E91" s="27" t="s">
        <v>1759</v>
      </c>
      <c r="F91" s="27">
        <f>VLOOKUP(A91,[1]Sheet1!$A$8:$C$90,3,0)</f>
        <v>60100</v>
      </c>
      <c r="G91" s="28">
        <f>VLOOKUP(A91,[1]Sheet1!$A$8:$I$90,9,0)</f>
        <v>153354165</v>
      </c>
      <c r="H91" s="28">
        <f>VLOOKUP(A91,[1]Sheet1!$A$8:$J$90,10,0)</f>
        <v>0.11885355</v>
      </c>
      <c r="I91" s="27"/>
    </row>
    <row r="92" spans="1:9" s="33" customFormat="1" ht="15.75" x14ac:dyDescent="0.25">
      <c r="C92" s="20"/>
      <c r="D92" s="34" t="s">
        <v>84</v>
      </c>
      <c r="E92" s="35"/>
      <c r="F92" s="36">
        <f>SUM(F9:F91)</f>
        <v>19214012</v>
      </c>
      <c r="G92" s="37">
        <f>SUM(G9:G91)</f>
        <v>19214396777.509995</v>
      </c>
      <c r="H92" s="37">
        <f>SUM(H9:H91)</f>
        <v>14.891667810000001</v>
      </c>
      <c r="I92" s="38"/>
    </row>
    <row r="93" spans="1:9" s="33" customFormat="1" ht="15.75" x14ac:dyDescent="0.25">
      <c r="C93" s="24"/>
      <c r="D93" s="39"/>
      <c r="E93" s="40"/>
      <c r="F93" s="41"/>
      <c r="G93" s="42"/>
      <c r="H93" s="40"/>
      <c r="I93" s="39"/>
    </row>
    <row r="94" spans="1:9" s="33" customFormat="1" ht="15.75" x14ac:dyDescent="0.25">
      <c r="D94" s="19" t="s">
        <v>85</v>
      </c>
      <c r="E94" s="40"/>
      <c r="F94" s="41"/>
      <c r="G94" s="42"/>
      <c r="H94" s="40"/>
      <c r="I94" s="39"/>
    </row>
    <row r="95" spans="1:9" s="33" customFormat="1" ht="15.75" x14ac:dyDescent="0.25">
      <c r="D95" s="43"/>
      <c r="E95" s="40"/>
      <c r="F95" s="41"/>
      <c r="G95" s="42"/>
      <c r="H95" s="40"/>
      <c r="I95" s="39"/>
    </row>
    <row r="96" spans="1:9" s="33" customFormat="1" ht="15.75" x14ac:dyDescent="0.25">
      <c r="D96" s="34" t="s">
        <v>1</v>
      </c>
      <c r="E96" s="35" t="s">
        <v>0</v>
      </c>
      <c r="F96" s="36" t="s">
        <v>2</v>
      </c>
      <c r="G96" s="37" t="s">
        <v>3</v>
      </c>
      <c r="H96" s="35" t="s">
        <v>4</v>
      </c>
      <c r="I96" s="38" t="s">
        <v>5</v>
      </c>
    </row>
    <row r="97" spans="1:9" s="33" customFormat="1" ht="15.75" x14ac:dyDescent="0.25">
      <c r="A97" s="25" t="s">
        <v>266</v>
      </c>
      <c r="B97" s="119" t="s">
        <v>266</v>
      </c>
      <c r="C97" s="72" t="b">
        <f>B97=A97</f>
        <v>1</v>
      </c>
      <c r="D97" s="29" t="s">
        <v>269</v>
      </c>
      <c r="E97" s="27" t="s">
        <v>270</v>
      </c>
      <c r="F97" s="73">
        <f>VLOOKUP(A97,[1]Sheet1!$A$93:$C$293,3,0)</f>
        <v>550000</v>
      </c>
      <c r="G97" s="74">
        <f>VLOOKUP(A97,[1]Sheet1!$A$93:$I$293,9,0)</f>
        <v>60488175</v>
      </c>
      <c r="H97" s="75">
        <f>VLOOKUP(A97,[1]Sheet1!$A$93:$J$293,10,0)</f>
        <v>4.6879940000000002E-2</v>
      </c>
      <c r="I97" s="71"/>
    </row>
    <row r="98" spans="1:9" s="33" customFormat="1" ht="15.75" x14ac:dyDescent="0.25">
      <c r="A98" s="85" t="s">
        <v>494</v>
      </c>
      <c r="B98" s="119" t="s">
        <v>494</v>
      </c>
      <c r="C98" s="72" t="b">
        <f t="shared" ref="C98:C165" si="2">B98=A98</f>
        <v>1</v>
      </c>
      <c r="D98" s="29" t="s">
        <v>496</v>
      </c>
      <c r="E98" s="27" t="s">
        <v>497</v>
      </c>
      <c r="F98" s="73">
        <f>VLOOKUP(A98,[1]Sheet1!$A$93:$C$293,3,0)</f>
        <v>3000000</v>
      </c>
      <c r="G98" s="74">
        <f>VLOOKUP(A98,[1]Sheet1!$A$93:$I$293,9,0)</f>
        <v>309420000</v>
      </c>
      <c r="H98" s="75">
        <f>VLOOKUP(A98,[1]Sheet1!$A$93:$J$293,10,0)</f>
        <v>0.23980872</v>
      </c>
      <c r="I98" s="71"/>
    </row>
    <row r="99" spans="1:9" s="33" customFormat="1" ht="15.75" x14ac:dyDescent="0.25">
      <c r="A99" s="80" t="s">
        <v>399</v>
      </c>
      <c r="B99" s="119" t="s">
        <v>399</v>
      </c>
      <c r="C99" s="72" t="b">
        <f t="shared" si="2"/>
        <v>1</v>
      </c>
      <c r="D99" s="29" t="s">
        <v>405</v>
      </c>
      <c r="E99" s="27" t="s">
        <v>406</v>
      </c>
      <c r="F99" s="73">
        <f>VLOOKUP(A99,[1]Sheet1!$A$93:$C$293,3,0)</f>
        <v>9693000</v>
      </c>
      <c r="G99" s="74">
        <f>VLOOKUP(A99,[1]Sheet1!$A$93:$I$293,9,0)</f>
        <v>994982572.79999995</v>
      </c>
      <c r="H99" s="75">
        <f>VLOOKUP(A99,[1]Sheet1!$A$93:$J$293,10,0)</f>
        <v>0.77113792000000003</v>
      </c>
      <c r="I99" s="71"/>
    </row>
    <row r="100" spans="1:9" s="33" customFormat="1" ht="15.75" x14ac:dyDescent="0.25">
      <c r="A100" s="85" t="s">
        <v>495</v>
      </c>
      <c r="B100" s="119" t="s">
        <v>495</v>
      </c>
      <c r="C100" s="72" t="b">
        <f t="shared" si="2"/>
        <v>1</v>
      </c>
      <c r="D100" s="29" t="s">
        <v>498</v>
      </c>
      <c r="E100" s="27" t="s">
        <v>499</v>
      </c>
      <c r="F100" s="73">
        <f>VLOOKUP(A100,[1]Sheet1!$A$93:$C$293,3,0)</f>
        <v>8300000</v>
      </c>
      <c r="G100" s="74">
        <f>VLOOKUP(A100,[1]Sheet1!$A$93:$I$293,9,0)</f>
        <v>875211760</v>
      </c>
      <c r="H100" s="75">
        <f>VLOOKUP(A100,[1]Sheet1!$A$93:$J$293,10,0)</f>
        <v>0.67831235999999995</v>
      </c>
      <c r="I100" s="71"/>
    </row>
    <row r="101" spans="1:9" s="33" customFormat="1" ht="15.75" x14ac:dyDescent="0.25">
      <c r="A101" s="80" t="s">
        <v>408</v>
      </c>
      <c r="B101" s="119" t="s">
        <v>408</v>
      </c>
      <c r="C101" s="72" t="b">
        <f t="shared" si="2"/>
        <v>1</v>
      </c>
      <c r="D101" s="29" t="s">
        <v>418</v>
      </c>
      <c r="E101" s="27" t="s">
        <v>419</v>
      </c>
      <c r="F101" s="73">
        <f>VLOOKUP(A101,[1]Sheet1!$A$93:$C$293,3,0)</f>
        <v>367000</v>
      </c>
      <c r="G101" s="74">
        <f>VLOOKUP(A101,[1]Sheet1!$A$93:$I$293,9,0)</f>
        <v>39538304.600000001</v>
      </c>
      <c r="H101" s="75">
        <f>VLOOKUP(A101,[1]Sheet1!$A$93:$J$293,10,0)</f>
        <v>3.0643239999999999E-2</v>
      </c>
      <c r="I101" s="71"/>
    </row>
    <row r="102" spans="1:9" s="33" customFormat="1" ht="15.75" x14ac:dyDescent="0.25">
      <c r="A102" s="114" t="s">
        <v>1274</v>
      </c>
      <c r="B102" s="119" t="s">
        <v>1274</v>
      </c>
      <c r="C102" s="72" t="b">
        <f t="shared" si="2"/>
        <v>1</v>
      </c>
      <c r="D102" s="29" t="s">
        <v>1279</v>
      </c>
      <c r="E102" s="27" t="s">
        <v>1280</v>
      </c>
      <c r="F102" s="73">
        <f>VLOOKUP(A102,[1]Sheet1!$A$93:$C$293,3,0)</f>
        <v>2514700</v>
      </c>
      <c r="G102" s="74">
        <f>VLOOKUP(A102,[1]Sheet1!$A$93:$I$293,9,0)</f>
        <v>258824743.09000003</v>
      </c>
      <c r="H102" s="75">
        <f>VLOOKUP(A102,[1]Sheet1!$A$93:$J$293,10,0)</f>
        <v>0.20059605</v>
      </c>
      <c r="I102" s="71"/>
    </row>
    <row r="103" spans="1:9" s="33" customFormat="1" ht="15.75" x14ac:dyDescent="0.25">
      <c r="A103" s="114" t="s">
        <v>1321</v>
      </c>
      <c r="B103" s="119" t="s">
        <v>1321</v>
      </c>
      <c r="C103" s="72" t="b">
        <f t="shared" si="2"/>
        <v>1</v>
      </c>
      <c r="D103" s="29" t="s">
        <v>1323</v>
      </c>
      <c r="E103" s="27" t="s">
        <v>1324</v>
      </c>
      <c r="F103" s="73">
        <f>VLOOKUP(A103,[1]Sheet1!$A$93:$C$293,3,0)</f>
        <v>11500000</v>
      </c>
      <c r="G103" s="74">
        <f>VLOOKUP(A103,[1]Sheet1!$A$93:$I$293,9,0)</f>
        <v>1196388700</v>
      </c>
      <c r="H103" s="75">
        <f>VLOOKUP(A103,[1]Sheet1!$A$93:$J$293,10,0)</f>
        <v>0.92723301999999996</v>
      </c>
      <c r="I103" s="71"/>
    </row>
    <row r="104" spans="1:9" s="33" customFormat="1" ht="15.75" x14ac:dyDescent="0.25">
      <c r="A104" s="114" t="s">
        <v>1275</v>
      </c>
      <c r="B104" s="119" t="s">
        <v>1275</v>
      </c>
      <c r="C104" s="72" t="b">
        <f t="shared" si="2"/>
        <v>1</v>
      </c>
      <c r="D104" s="29" t="s">
        <v>1281</v>
      </c>
      <c r="E104" s="27" t="s">
        <v>1282</v>
      </c>
      <c r="F104" s="73">
        <f>VLOOKUP(A104,[1]Sheet1!$A$93:$C$293,3,0)</f>
        <v>281200</v>
      </c>
      <c r="G104" s="74">
        <f>VLOOKUP(A104,[1]Sheet1!$A$93:$I$293,9,0)</f>
        <v>28713894.399999999</v>
      </c>
      <c r="H104" s="75">
        <f>VLOOKUP(A104,[1]Sheet1!$A$93:$J$293,10,0)</f>
        <v>2.2254030000000001E-2</v>
      </c>
      <c r="I104" s="71"/>
    </row>
    <row r="105" spans="1:9" s="33" customFormat="1" ht="15.75" x14ac:dyDescent="0.25">
      <c r="A105" s="114" t="s">
        <v>1276</v>
      </c>
      <c r="B105" s="119" t="s">
        <v>1276</v>
      </c>
      <c r="C105" s="72" t="b">
        <f t="shared" si="2"/>
        <v>1</v>
      </c>
      <c r="D105" s="29" t="s">
        <v>1283</v>
      </c>
      <c r="E105" s="27" t="s">
        <v>1284</v>
      </c>
      <c r="F105" s="73">
        <f>VLOOKUP(A105,[1]Sheet1!$A$93:$C$293,3,0)</f>
        <v>239000</v>
      </c>
      <c r="G105" s="74">
        <f>VLOOKUP(A105,[1]Sheet1!$A$93:$I$293,9,0)</f>
        <v>24454169.300000001</v>
      </c>
      <c r="H105" s="75">
        <f>VLOOKUP(A105,[1]Sheet1!$A$93:$J$293,10,0)</f>
        <v>1.8952630000000002E-2</v>
      </c>
      <c r="I105" s="71"/>
    </row>
    <row r="106" spans="1:9" s="33" customFormat="1" ht="15.75" x14ac:dyDescent="0.25">
      <c r="A106" s="114" t="s">
        <v>1277</v>
      </c>
      <c r="B106" s="119" t="s">
        <v>1277</v>
      </c>
      <c r="C106" s="72" t="b">
        <f t="shared" si="2"/>
        <v>1</v>
      </c>
      <c r="D106" s="29" t="s">
        <v>1285</v>
      </c>
      <c r="E106" s="27" t="s">
        <v>1286</v>
      </c>
      <c r="F106" s="73">
        <f>VLOOKUP(A106,[1]Sheet1!$A$93:$C$293,3,0)</f>
        <v>1000000</v>
      </c>
      <c r="G106" s="74">
        <f>VLOOKUP(A106,[1]Sheet1!$A$93:$I$293,9,0)</f>
        <v>101716300</v>
      </c>
      <c r="H106" s="75">
        <f>VLOOKUP(A106,[1]Sheet1!$A$93:$J$293,10,0)</f>
        <v>7.8832830000000007E-2</v>
      </c>
      <c r="I106" s="71"/>
    </row>
    <row r="107" spans="1:9" s="33" customFormat="1" ht="15.75" x14ac:dyDescent="0.25">
      <c r="A107" s="114" t="s">
        <v>1297</v>
      </c>
      <c r="B107" s="119" t="s">
        <v>1297</v>
      </c>
      <c r="C107" s="72" t="b">
        <f t="shared" si="2"/>
        <v>1</v>
      </c>
      <c r="D107" s="29" t="s">
        <v>1300</v>
      </c>
      <c r="E107" s="27" t="s">
        <v>1301</v>
      </c>
      <c r="F107" s="73">
        <f>VLOOKUP(A107,[1]Sheet1!$A$93:$C$293,3,0)</f>
        <v>1836700</v>
      </c>
      <c r="G107" s="74">
        <f>VLOOKUP(A107,[1]Sheet1!$A$93:$I$293,9,0)</f>
        <v>188167894.63</v>
      </c>
      <c r="H107" s="75">
        <f>VLOOKUP(A107,[1]Sheet1!$A$93:$J$293,10,0)</f>
        <v>0.14583512000000001</v>
      </c>
      <c r="I107" s="71"/>
    </row>
    <row r="108" spans="1:9" s="33" customFormat="1" ht="15.75" x14ac:dyDescent="0.25">
      <c r="A108" s="114" t="s">
        <v>1298</v>
      </c>
      <c r="B108" s="119" t="s">
        <v>1298</v>
      </c>
      <c r="C108" s="72" t="b">
        <f t="shared" si="2"/>
        <v>1</v>
      </c>
      <c r="D108" s="29" t="s">
        <v>1302</v>
      </c>
      <c r="E108" s="27" t="s">
        <v>1303</v>
      </c>
      <c r="F108" s="73">
        <f>VLOOKUP(A108,[1]Sheet1!$A$93:$C$293,3,0)</f>
        <v>1117900</v>
      </c>
      <c r="G108" s="74">
        <f>VLOOKUP(A108,[1]Sheet1!$A$93:$I$293,9,0)</f>
        <v>114154582.08</v>
      </c>
      <c r="H108" s="75">
        <f>VLOOKUP(A108,[1]Sheet1!$A$93:$J$293,10,0)</f>
        <v>8.8472830000000002E-2</v>
      </c>
      <c r="I108" s="71"/>
    </row>
    <row r="109" spans="1:9" s="33" customFormat="1" ht="15.75" x14ac:dyDescent="0.25">
      <c r="A109" s="114" t="s">
        <v>1322</v>
      </c>
      <c r="B109" s="119" t="s">
        <v>1322</v>
      </c>
      <c r="C109" s="72" t="b">
        <f t="shared" si="2"/>
        <v>1</v>
      </c>
      <c r="D109" s="29" t="s">
        <v>1325</v>
      </c>
      <c r="E109" s="27" t="s">
        <v>1326</v>
      </c>
      <c r="F109" s="73">
        <f>VLOOKUP(A109,[1]Sheet1!$A$93:$C$293,3,0)</f>
        <v>26600000</v>
      </c>
      <c r="G109" s="74">
        <f>VLOOKUP(A109,[1]Sheet1!$A$93:$I$293,9,0)</f>
        <v>2739531340</v>
      </c>
      <c r="H109" s="75">
        <f>VLOOKUP(A109,[1]Sheet1!$A$93:$J$293,10,0)</f>
        <v>2.12320954</v>
      </c>
      <c r="I109" s="71"/>
    </row>
    <row r="110" spans="1:9" s="33" customFormat="1" ht="15.75" x14ac:dyDescent="0.25">
      <c r="A110" s="114" t="s">
        <v>1353</v>
      </c>
      <c r="B110" s="119" t="s">
        <v>1353</v>
      </c>
      <c r="C110" s="72" t="b">
        <f t="shared" si="2"/>
        <v>1</v>
      </c>
      <c r="D110" s="29" t="s">
        <v>1358</v>
      </c>
      <c r="E110" s="27" t="s">
        <v>1359</v>
      </c>
      <c r="F110" s="73">
        <f>VLOOKUP(A110,[1]Sheet1!$A$93:$C$293,3,0)</f>
        <v>855200</v>
      </c>
      <c r="G110" s="74">
        <f>VLOOKUP(A110,[1]Sheet1!$A$93:$I$293,9,0)</f>
        <v>86416848.239999995</v>
      </c>
      <c r="H110" s="75">
        <f>VLOOKUP(A110,[1]Sheet1!$A$93:$J$293,10,0)</f>
        <v>6.6975350000000003E-2</v>
      </c>
      <c r="I110" s="71"/>
    </row>
    <row r="111" spans="1:9" s="33" customFormat="1" ht="15.75" x14ac:dyDescent="0.25">
      <c r="A111" s="114" t="s">
        <v>1354</v>
      </c>
      <c r="B111" s="119" t="s">
        <v>1354</v>
      </c>
      <c r="C111" s="72" t="b">
        <f t="shared" si="2"/>
        <v>1</v>
      </c>
      <c r="D111" s="29" t="s">
        <v>1360</v>
      </c>
      <c r="E111" s="27" t="s">
        <v>1361</v>
      </c>
      <c r="F111" s="73">
        <f>VLOOKUP(A111,[1]Sheet1!$A$93:$C$293,3,0)</f>
        <v>729200</v>
      </c>
      <c r="G111" s="74">
        <f>VLOOKUP(A111,[1]Sheet1!$A$93:$I$293,9,0)</f>
        <v>74162848.480000004</v>
      </c>
      <c r="H111" s="75">
        <f>VLOOKUP(A111,[1]Sheet1!$A$93:$J$293,10,0)</f>
        <v>5.7478179999999997E-2</v>
      </c>
      <c r="I111" s="71"/>
    </row>
    <row r="112" spans="1:9" s="33" customFormat="1" ht="15.75" x14ac:dyDescent="0.25">
      <c r="A112" s="114" t="s">
        <v>1355</v>
      </c>
      <c r="B112" s="119" t="s">
        <v>1355</v>
      </c>
      <c r="C112" s="72" t="b">
        <f t="shared" si="2"/>
        <v>1</v>
      </c>
      <c r="D112" s="29" t="s">
        <v>1362</v>
      </c>
      <c r="E112" s="27" t="s">
        <v>1363</v>
      </c>
      <c r="F112" s="73">
        <f>VLOOKUP(A112,[1]Sheet1!$A$93:$C$293,3,0)</f>
        <v>926300</v>
      </c>
      <c r="G112" s="74">
        <f>VLOOKUP(A112,[1]Sheet1!$A$93:$I$293,9,0)</f>
        <v>94420908.420000002</v>
      </c>
      <c r="H112" s="75">
        <f>VLOOKUP(A112,[1]Sheet1!$A$93:$J$293,10,0)</f>
        <v>7.3178709999999994E-2</v>
      </c>
      <c r="I112" s="71"/>
    </row>
    <row r="113" spans="1:9" s="33" customFormat="1" ht="15.75" x14ac:dyDescent="0.25">
      <c r="A113" s="114" t="s">
        <v>1356</v>
      </c>
      <c r="B113" s="119" t="s">
        <v>1356</v>
      </c>
      <c r="C113" s="72" t="b">
        <f t="shared" si="2"/>
        <v>1</v>
      </c>
      <c r="D113" s="29" t="s">
        <v>1364</v>
      </c>
      <c r="E113" s="27" t="s">
        <v>1365</v>
      </c>
      <c r="F113" s="73">
        <f>VLOOKUP(A113,[1]Sheet1!$A$93:$C$293,3,0)</f>
        <v>213700</v>
      </c>
      <c r="G113" s="74">
        <f>VLOOKUP(A113,[1]Sheet1!$A$93:$I$293,9,0)</f>
        <v>21764468.829999998</v>
      </c>
      <c r="H113" s="75">
        <f>VLOOKUP(A113,[1]Sheet1!$A$93:$J$293,10,0)</f>
        <v>1.6868040000000001E-2</v>
      </c>
      <c r="I113" s="71"/>
    </row>
    <row r="114" spans="1:9" s="33" customFormat="1" ht="15.75" x14ac:dyDescent="0.25">
      <c r="A114" s="114" t="s">
        <v>1357</v>
      </c>
      <c r="B114" s="119" t="s">
        <v>1357</v>
      </c>
      <c r="C114" s="72" t="b">
        <f t="shared" si="2"/>
        <v>1</v>
      </c>
      <c r="D114" s="29" t="s">
        <v>1366</v>
      </c>
      <c r="E114" s="27" t="s">
        <v>1367</v>
      </c>
      <c r="F114" s="73">
        <f>VLOOKUP(A114,[1]Sheet1!$A$93:$C$293,3,0)</f>
        <v>629900</v>
      </c>
      <c r="G114" s="74">
        <f>VLOOKUP(A114,[1]Sheet1!$A$93:$I$293,9,0)</f>
        <v>64308821.629999995</v>
      </c>
      <c r="H114" s="75">
        <f>VLOOKUP(A114,[1]Sheet1!$A$93:$J$293,10,0)</f>
        <v>4.9841040000000003E-2</v>
      </c>
      <c r="I114" s="71"/>
    </row>
    <row r="115" spans="1:9" s="33" customFormat="1" ht="15.75" x14ac:dyDescent="0.25">
      <c r="A115" s="114" t="s">
        <v>1379</v>
      </c>
      <c r="B115" s="119" t="s">
        <v>1379</v>
      </c>
      <c r="C115" s="72" t="b">
        <f t="shared" si="2"/>
        <v>1</v>
      </c>
      <c r="D115" s="29" t="s">
        <v>1381</v>
      </c>
      <c r="E115" s="27" t="s">
        <v>1382</v>
      </c>
      <c r="F115" s="73">
        <f>VLOOKUP(A115,[1]Sheet1!$A$93:$C$293,3,0)</f>
        <v>8500000</v>
      </c>
      <c r="G115" s="74">
        <f>VLOOKUP(A115,[1]Sheet1!$A$93:$I$293,9,0)</f>
        <v>860477950</v>
      </c>
      <c r="H115" s="75">
        <f>VLOOKUP(A115,[1]Sheet1!$A$93:$J$293,10,0)</f>
        <v>0.66689326000000004</v>
      </c>
      <c r="I115" s="71"/>
    </row>
    <row r="116" spans="1:9" s="33" customFormat="1" ht="15.75" x14ac:dyDescent="0.25">
      <c r="A116" s="114" t="s">
        <v>1380</v>
      </c>
      <c r="B116" s="119" t="s">
        <v>1380</v>
      </c>
      <c r="C116" s="72" t="b">
        <f t="shared" si="2"/>
        <v>1</v>
      </c>
      <c r="D116" s="29" t="s">
        <v>1383</v>
      </c>
      <c r="E116" s="27" t="s">
        <v>1384</v>
      </c>
      <c r="F116" s="73">
        <f>VLOOKUP(A116,[1]Sheet1!$A$93:$C$293,3,0)</f>
        <v>1500000</v>
      </c>
      <c r="G116" s="74">
        <f>VLOOKUP(A116,[1]Sheet1!$A$93:$I$293,9,0)</f>
        <v>153402000</v>
      </c>
      <c r="H116" s="75">
        <f>VLOOKUP(A116,[1]Sheet1!$A$93:$J$293,10,0)</f>
        <v>0.11889062</v>
      </c>
      <c r="I116" s="71"/>
    </row>
    <row r="117" spans="1:9" s="33" customFormat="1" ht="15.75" x14ac:dyDescent="0.25">
      <c r="A117" s="114" t="s">
        <v>1534</v>
      </c>
      <c r="B117" s="119" t="s">
        <v>1534</v>
      </c>
      <c r="C117" s="72" t="b">
        <f t="shared" si="2"/>
        <v>1</v>
      </c>
      <c r="D117" s="29" t="s">
        <v>1539</v>
      </c>
      <c r="E117" s="27" t="s">
        <v>1540</v>
      </c>
      <c r="F117" s="73">
        <f>VLOOKUP(A117,[1]Sheet1!$A$93:$C$293,3,0)</f>
        <v>2000000</v>
      </c>
      <c r="G117" s="74">
        <f>VLOOKUP(A117,[1]Sheet1!$A$93:$I$293,9,0)</f>
        <v>200320200</v>
      </c>
      <c r="H117" s="75">
        <f>VLOOKUP(A117,[1]Sheet1!$A$93:$J$293,10,0)</f>
        <v>0.15525348</v>
      </c>
      <c r="I117" s="71"/>
    </row>
    <row r="118" spans="1:9" s="33" customFormat="1" ht="15.75" x14ac:dyDescent="0.25">
      <c r="A118" s="114" t="s">
        <v>1477</v>
      </c>
      <c r="B118" s="119" t="s">
        <v>1477</v>
      </c>
      <c r="C118" s="72" t="b">
        <f t="shared" si="2"/>
        <v>1</v>
      </c>
      <c r="D118" s="29" t="s">
        <v>1479</v>
      </c>
      <c r="E118" s="27" t="s">
        <v>1480</v>
      </c>
      <c r="F118" s="73">
        <f>VLOOKUP(A118,[1]Sheet1!$A$93:$C$293,3,0)</f>
        <v>4300000</v>
      </c>
      <c r="G118" s="74">
        <f>VLOOKUP(A118,[1]Sheet1!$A$93:$I$293,9,0)</f>
        <v>432859930</v>
      </c>
      <c r="H118" s="75">
        <f>VLOOKUP(A118,[1]Sheet1!$A$93:$J$293,10,0)</f>
        <v>0.33547793999999997</v>
      </c>
      <c r="I118" s="71"/>
    </row>
    <row r="119" spans="1:9" s="33" customFormat="1" ht="15.75" x14ac:dyDescent="0.25">
      <c r="A119" s="114" t="s">
        <v>1478</v>
      </c>
      <c r="B119" s="119" t="s">
        <v>1478</v>
      </c>
      <c r="C119" s="72" t="b">
        <f t="shared" si="2"/>
        <v>1</v>
      </c>
      <c r="D119" s="29" t="s">
        <v>1481</v>
      </c>
      <c r="E119" s="27" t="s">
        <v>1482</v>
      </c>
      <c r="F119" s="73">
        <f>VLOOKUP(A119,[1]Sheet1!$A$93:$C$293,3,0)</f>
        <v>1148300</v>
      </c>
      <c r="G119" s="74">
        <f>VLOOKUP(A119,[1]Sheet1!$A$93:$I$293,9,0)</f>
        <v>114761790.98</v>
      </c>
      <c r="H119" s="75">
        <f>VLOOKUP(A119,[1]Sheet1!$A$93:$J$293,10,0)</f>
        <v>8.8943439999999999E-2</v>
      </c>
      <c r="I119" s="71"/>
    </row>
    <row r="120" spans="1:9" s="33" customFormat="1" ht="15.75" x14ac:dyDescent="0.25">
      <c r="A120" s="114" t="s">
        <v>1492</v>
      </c>
      <c r="B120" s="119" t="s">
        <v>1492</v>
      </c>
      <c r="C120" s="72" t="b">
        <f t="shared" si="2"/>
        <v>1</v>
      </c>
      <c r="D120" s="29" t="s">
        <v>1497</v>
      </c>
      <c r="E120" s="27" t="s">
        <v>1498</v>
      </c>
      <c r="F120" s="73">
        <f>VLOOKUP(A120,[1]Sheet1!$A$93:$C$293,3,0)</f>
        <v>1860100</v>
      </c>
      <c r="G120" s="74">
        <f>VLOOKUP(A120,[1]Sheet1!$A$93:$I$293,9,0)</f>
        <v>185897277.94</v>
      </c>
      <c r="H120" s="75">
        <f>VLOOKUP(A120,[1]Sheet1!$A$93:$J$293,10,0)</f>
        <v>0.14407533</v>
      </c>
      <c r="I120" s="71"/>
    </row>
    <row r="121" spans="1:9" s="33" customFormat="1" ht="15.75" x14ac:dyDescent="0.25">
      <c r="A121" s="114" t="s">
        <v>1493</v>
      </c>
      <c r="B121" s="119" t="s">
        <v>1493</v>
      </c>
      <c r="C121" s="72" t="b">
        <f t="shared" si="2"/>
        <v>1</v>
      </c>
      <c r="D121" s="29" t="s">
        <v>1499</v>
      </c>
      <c r="E121" s="27" t="s">
        <v>1500</v>
      </c>
      <c r="F121" s="73">
        <f>VLOOKUP(A121,[1]Sheet1!$A$93:$C$293,3,0)</f>
        <v>51494850</v>
      </c>
      <c r="G121" s="74">
        <f>VLOOKUP(A121,[1]Sheet1!$A$93:$I$293,9,0)</f>
        <v>5251130684.4200001</v>
      </c>
      <c r="H121" s="75">
        <f>VLOOKUP(A121,[1]Sheet1!$A$93:$J$293,10,0)</f>
        <v>4.0697657400000002</v>
      </c>
      <c r="I121" s="71"/>
    </row>
    <row r="122" spans="1:9" s="33" customFormat="1" ht="15.75" x14ac:dyDescent="0.25">
      <c r="A122" s="114" t="s">
        <v>1494</v>
      </c>
      <c r="B122" s="119" t="s">
        <v>1494</v>
      </c>
      <c r="C122" s="72" t="b">
        <f t="shared" si="2"/>
        <v>1</v>
      </c>
      <c r="D122" s="29" t="s">
        <v>1501</v>
      </c>
      <c r="E122" s="27" t="s">
        <v>1502</v>
      </c>
      <c r="F122" s="73">
        <f>VLOOKUP(A122,[1]Sheet1!$A$93:$C$293,3,0)</f>
        <v>1697800</v>
      </c>
      <c r="G122" s="74">
        <f>VLOOKUP(A122,[1]Sheet1!$A$93:$I$293,9,0)</f>
        <v>170354875.08000001</v>
      </c>
      <c r="H122" s="75">
        <f>VLOOKUP(A122,[1]Sheet1!$A$93:$J$293,10,0)</f>
        <v>0.13202955</v>
      </c>
      <c r="I122" s="71"/>
    </row>
    <row r="123" spans="1:9" s="33" customFormat="1" ht="15.75" x14ac:dyDescent="0.25">
      <c r="A123" s="114" t="s">
        <v>1495</v>
      </c>
      <c r="B123" s="119" t="s">
        <v>1495</v>
      </c>
      <c r="C123" s="72" t="b">
        <f t="shared" si="2"/>
        <v>1</v>
      </c>
      <c r="D123" s="29" t="s">
        <v>1503</v>
      </c>
      <c r="E123" s="27" t="s">
        <v>1504</v>
      </c>
      <c r="F123" s="73">
        <f>VLOOKUP(A123,[1]Sheet1!$A$93:$C$293,3,0)</f>
        <v>591600</v>
      </c>
      <c r="G123" s="74">
        <f>VLOOKUP(A123,[1]Sheet1!$A$93:$I$293,9,0)</f>
        <v>59289027.960000001</v>
      </c>
      <c r="H123" s="75">
        <f>VLOOKUP(A123,[1]Sheet1!$A$93:$J$293,10,0)</f>
        <v>4.5950570000000003E-2</v>
      </c>
      <c r="I123" s="71"/>
    </row>
    <row r="124" spans="1:9" s="33" customFormat="1" ht="15.75" x14ac:dyDescent="0.25">
      <c r="A124" s="114" t="s">
        <v>1496</v>
      </c>
      <c r="B124" s="119" t="s">
        <v>1496</v>
      </c>
      <c r="C124" s="72" t="b">
        <f t="shared" si="2"/>
        <v>1</v>
      </c>
      <c r="D124" s="29" t="s">
        <v>1505</v>
      </c>
      <c r="E124" s="27" t="s">
        <v>1506</v>
      </c>
      <c r="F124" s="73">
        <f>VLOOKUP(A124,[1]Sheet1!$A$93:$C$293,3,0)</f>
        <v>66219900</v>
      </c>
      <c r="G124" s="74">
        <f>VLOOKUP(A124,[1]Sheet1!$A$93:$I$293,9,0)</f>
        <v>6819000824.4899998</v>
      </c>
      <c r="H124" s="75">
        <f>VLOOKUP(A124,[1]Sheet1!$A$93:$J$293,10,0)</f>
        <v>5.2849067400000003</v>
      </c>
      <c r="I124" s="71"/>
    </row>
    <row r="125" spans="1:9" s="33" customFormat="1" ht="15.75" x14ac:dyDescent="0.25">
      <c r="A125" s="114" t="s">
        <v>1535</v>
      </c>
      <c r="B125" s="119" t="s">
        <v>1535</v>
      </c>
      <c r="C125" s="72" t="b">
        <f t="shared" si="2"/>
        <v>1</v>
      </c>
      <c r="D125" s="29" t="s">
        <v>1541</v>
      </c>
      <c r="E125" s="27" t="s">
        <v>1542</v>
      </c>
      <c r="F125" s="73">
        <f>VLOOKUP(A125,[1]Sheet1!$A$93:$C$293,3,0)</f>
        <v>1182200</v>
      </c>
      <c r="G125" s="74">
        <f>VLOOKUP(A125,[1]Sheet1!$A$93:$I$293,9,0)</f>
        <v>119001315.98</v>
      </c>
      <c r="H125" s="75">
        <f>VLOOKUP(A125,[1]Sheet1!$A$93:$J$293,10,0)</f>
        <v>9.2229179999999994E-2</v>
      </c>
      <c r="I125" s="71"/>
    </row>
    <row r="126" spans="1:9" s="33" customFormat="1" ht="15.75" x14ac:dyDescent="0.25">
      <c r="A126" s="114" t="s">
        <v>1536</v>
      </c>
      <c r="B126" s="119" t="s">
        <v>1536</v>
      </c>
      <c r="C126" s="72" t="b">
        <f t="shared" si="2"/>
        <v>1</v>
      </c>
      <c r="D126" s="29" t="s">
        <v>1543</v>
      </c>
      <c r="E126" s="27" t="s">
        <v>1544</v>
      </c>
      <c r="F126" s="73">
        <f>VLOOKUP(A126,[1]Sheet1!$A$93:$C$293,3,0)</f>
        <v>551200</v>
      </c>
      <c r="G126" s="74">
        <f>VLOOKUP(A126,[1]Sheet1!$A$93:$I$293,9,0)</f>
        <v>55694791.359999999</v>
      </c>
      <c r="H126" s="75">
        <f>VLOOKUP(A126,[1]Sheet1!$A$93:$J$293,10,0)</f>
        <v>4.3164939999999999E-2</v>
      </c>
      <c r="I126" s="71"/>
    </row>
    <row r="127" spans="1:9" s="33" customFormat="1" ht="15.75" x14ac:dyDescent="0.25">
      <c r="A127" s="114" t="s">
        <v>1537</v>
      </c>
      <c r="B127" s="119" t="s">
        <v>1537</v>
      </c>
      <c r="C127" s="72" t="b">
        <f t="shared" si="2"/>
        <v>1</v>
      </c>
      <c r="D127" s="29" t="s">
        <v>1545</v>
      </c>
      <c r="E127" s="27" t="s">
        <v>1546</v>
      </c>
      <c r="F127" s="73">
        <f>VLOOKUP(A127,[1]Sheet1!$A$93:$C$293,3,0)</f>
        <v>767700</v>
      </c>
      <c r="G127" s="74">
        <f>VLOOKUP(A127,[1]Sheet1!$A$93:$I$293,9,0)</f>
        <v>76830955.379999995</v>
      </c>
      <c r="H127" s="75">
        <f>VLOOKUP(A127,[1]Sheet1!$A$93:$J$293,10,0)</f>
        <v>5.954603E-2</v>
      </c>
      <c r="I127" s="71"/>
    </row>
    <row r="128" spans="1:9" s="33" customFormat="1" ht="15.75" x14ac:dyDescent="0.25">
      <c r="A128" s="114" t="s">
        <v>1578</v>
      </c>
      <c r="B128" s="119" t="s">
        <v>1578</v>
      </c>
      <c r="C128" s="72" t="b">
        <f t="shared" si="2"/>
        <v>1</v>
      </c>
      <c r="D128" s="29" t="s">
        <v>1586</v>
      </c>
      <c r="E128" s="27" t="s">
        <v>1587</v>
      </c>
      <c r="F128" s="73">
        <f>VLOOKUP(A128,[1]Sheet1!$A$93:$C$293,3,0)</f>
        <v>24480000</v>
      </c>
      <c r="G128" s="74">
        <f>VLOOKUP(A128,[1]Sheet1!$A$93:$I$293,9,0)</f>
        <v>2476169136</v>
      </c>
      <c r="H128" s="75">
        <f>VLOOKUP(A128,[1]Sheet1!$A$93:$J$293,10,0)</f>
        <v>1.9190968399999999</v>
      </c>
      <c r="I128" s="71"/>
    </row>
    <row r="129" spans="1:9" s="33" customFormat="1" ht="15.75" x14ac:dyDescent="0.25">
      <c r="A129" s="114" t="s">
        <v>1538</v>
      </c>
      <c r="B129" s="119" t="s">
        <v>1538</v>
      </c>
      <c r="C129" s="72" t="b">
        <f t="shared" si="2"/>
        <v>1</v>
      </c>
      <c r="D129" s="29" t="s">
        <v>1547</v>
      </c>
      <c r="E129" s="27" t="s">
        <v>1548</v>
      </c>
      <c r="F129" s="73">
        <f>VLOOKUP(A129,[1]Sheet1!$A$93:$C$293,3,0)</f>
        <v>1553400</v>
      </c>
      <c r="G129" s="74">
        <f>VLOOKUP(A129,[1]Sheet1!$A$93:$I$293,9,0)</f>
        <v>155987923.13999999</v>
      </c>
      <c r="H129" s="75">
        <f>VLOOKUP(A129,[1]Sheet1!$A$93:$J$293,10,0)</f>
        <v>0.12089477999999999</v>
      </c>
      <c r="I129" s="71"/>
    </row>
    <row r="130" spans="1:9" s="33" customFormat="1" ht="15.75" x14ac:dyDescent="0.25">
      <c r="A130" s="114" t="s">
        <v>1579</v>
      </c>
      <c r="B130" s="119" t="s">
        <v>1579</v>
      </c>
      <c r="C130" s="72" t="b">
        <f t="shared" si="2"/>
        <v>1</v>
      </c>
      <c r="D130" s="29" t="s">
        <v>1588</v>
      </c>
      <c r="E130" s="27" t="s">
        <v>1589</v>
      </c>
      <c r="F130" s="73">
        <f>VLOOKUP(A130,[1]Sheet1!$A$93:$C$293,3,0)</f>
        <v>1392800</v>
      </c>
      <c r="G130" s="74">
        <f>VLOOKUP(A130,[1]Sheet1!$A$93:$I$293,9,0)</f>
        <v>140838403.91999999</v>
      </c>
      <c r="H130" s="75">
        <f>VLOOKUP(A130,[1]Sheet1!$A$93:$J$293,10,0)</f>
        <v>0.1091535</v>
      </c>
      <c r="I130" s="71"/>
    </row>
    <row r="131" spans="1:9" s="33" customFormat="1" ht="15.75" x14ac:dyDescent="0.25">
      <c r="A131" s="114" t="s">
        <v>1580</v>
      </c>
      <c r="B131" s="119" t="s">
        <v>1580</v>
      </c>
      <c r="C131" s="72" t="b">
        <f t="shared" si="2"/>
        <v>1</v>
      </c>
      <c r="D131" s="29" t="s">
        <v>1590</v>
      </c>
      <c r="E131" s="27" t="s">
        <v>1591</v>
      </c>
      <c r="F131" s="73">
        <f>VLOOKUP(A131,[1]Sheet1!$A$93:$C$293,3,0)</f>
        <v>1110600</v>
      </c>
      <c r="G131" s="74">
        <f>VLOOKUP(A131,[1]Sheet1!$A$93:$I$293,9,0)</f>
        <v>111686711.58</v>
      </c>
      <c r="H131" s="75">
        <f>VLOOKUP(A131,[1]Sheet1!$A$93:$J$293,10,0)</f>
        <v>8.6560170000000006E-2</v>
      </c>
      <c r="I131" s="71"/>
    </row>
    <row r="132" spans="1:9" s="33" customFormat="1" ht="15.75" x14ac:dyDescent="0.25">
      <c r="A132" s="114" t="s">
        <v>1581</v>
      </c>
      <c r="B132" s="119" t="s">
        <v>1581</v>
      </c>
      <c r="C132" s="72" t="b">
        <f t="shared" si="2"/>
        <v>1</v>
      </c>
      <c r="D132" s="29" t="s">
        <v>1592</v>
      </c>
      <c r="E132" s="27" t="s">
        <v>1593</v>
      </c>
      <c r="F132" s="73">
        <f>VLOOKUP(A132,[1]Sheet1!$A$93:$C$293,3,0)</f>
        <v>436600</v>
      </c>
      <c r="G132" s="74">
        <f>VLOOKUP(A132,[1]Sheet1!$A$93:$I$293,9,0)</f>
        <v>44082497.82</v>
      </c>
      <c r="H132" s="75">
        <f>VLOOKUP(A132,[1]Sheet1!$A$93:$J$293,10,0)</f>
        <v>3.4165109999999999E-2</v>
      </c>
      <c r="I132" s="71"/>
    </row>
    <row r="133" spans="1:9" s="33" customFormat="1" ht="15.75" x14ac:dyDescent="0.25">
      <c r="A133" s="114" t="s">
        <v>1582</v>
      </c>
      <c r="B133" s="119" t="s">
        <v>1582</v>
      </c>
      <c r="C133" s="72" t="b">
        <f t="shared" si="2"/>
        <v>1</v>
      </c>
      <c r="D133" s="29" t="s">
        <v>1594</v>
      </c>
      <c r="E133" s="27" t="s">
        <v>1595</v>
      </c>
      <c r="F133" s="73">
        <f>VLOOKUP(A133,[1]Sheet1!$A$93:$C$293,3,0)</f>
        <v>314200</v>
      </c>
      <c r="G133" s="74">
        <f>VLOOKUP(A133,[1]Sheet1!$A$93:$I$293,9,0)</f>
        <v>31630325.48</v>
      </c>
      <c r="H133" s="75">
        <f>VLOOKUP(A133,[1]Sheet1!$A$93:$J$293,10,0)</f>
        <v>2.4514339999999999E-2</v>
      </c>
      <c r="I133" s="71"/>
    </row>
    <row r="134" spans="1:9" s="33" customFormat="1" ht="15.75" x14ac:dyDescent="0.25">
      <c r="A134" s="114" t="s">
        <v>1583</v>
      </c>
      <c r="B134" s="119" t="s">
        <v>1583</v>
      </c>
      <c r="C134" s="72" t="b">
        <f t="shared" si="2"/>
        <v>1</v>
      </c>
      <c r="D134" s="29" t="s">
        <v>1596</v>
      </c>
      <c r="E134" s="27" t="s">
        <v>1597</v>
      </c>
      <c r="F134" s="73">
        <f>VLOOKUP(A134,[1]Sheet1!$A$93:$C$293,3,0)</f>
        <v>142800</v>
      </c>
      <c r="G134" s="74">
        <f>VLOOKUP(A134,[1]Sheet1!$A$93:$I$293,9,0)</f>
        <v>14449874.880000001</v>
      </c>
      <c r="H134" s="75">
        <f>VLOOKUP(A134,[1]Sheet1!$A$93:$J$293,10,0)</f>
        <v>1.119904E-2</v>
      </c>
      <c r="I134" s="71"/>
    </row>
    <row r="135" spans="1:9" s="33" customFormat="1" ht="15.75" x14ac:dyDescent="0.25">
      <c r="A135" s="115" t="s">
        <v>1635</v>
      </c>
      <c r="B135" s="119" t="s">
        <v>1635</v>
      </c>
      <c r="C135" s="72" t="b">
        <f t="shared" si="2"/>
        <v>1</v>
      </c>
      <c r="D135" s="29" t="s">
        <v>1636</v>
      </c>
      <c r="E135" s="27" t="s">
        <v>1637</v>
      </c>
      <c r="F135" s="73">
        <f>VLOOKUP(A135,[1]Sheet1!$A$93:$C$293,3,0)</f>
        <v>2000000</v>
      </c>
      <c r="G135" s="74">
        <f>VLOOKUP(A135,[1]Sheet1!$A$93:$I$293,9,0)</f>
        <v>201694000</v>
      </c>
      <c r="H135" s="75">
        <f>VLOOKUP(A135,[1]Sheet1!$A$93:$J$293,10,0)</f>
        <v>0.15631821000000001</v>
      </c>
      <c r="I135" s="71"/>
    </row>
    <row r="136" spans="1:9" s="33" customFormat="1" ht="15.75" x14ac:dyDescent="0.25">
      <c r="A136" s="114" t="s">
        <v>1584</v>
      </c>
      <c r="B136" s="119" t="s">
        <v>1584</v>
      </c>
      <c r="C136" s="72" t="b">
        <f t="shared" si="2"/>
        <v>1</v>
      </c>
      <c r="D136" s="29" t="s">
        <v>1598</v>
      </c>
      <c r="E136" s="27" t="s">
        <v>1599</v>
      </c>
      <c r="F136" s="73">
        <f>VLOOKUP(A136,[1]Sheet1!$A$93:$C$293,3,0)</f>
        <v>835300</v>
      </c>
      <c r="G136" s="74">
        <f>VLOOKUP(A136,[1]Sheet1!$A$93:$I$293,9,0)</f>
        <v>84007541.010000005</v>
      </c>
      <c r="H136" s="75">
        <f>VLOOKUP(A136,[1]Sheet1!$A$93:$J$293,10,0)</f>
        <v>6.5108079999999999E-2</v>
      </c>
      <c r="I136" s="71"/>
    </row>
    <row r="137" spans="1:9" s="33" customFormat="1" ht="15.75" x14ac:dyDescent="0.25">
      <c r="A137" s="114" t="s">
        <v>1585</v>
      </c>
      <c r="B137" s="119" t="s">
        <v>1585</v>
      </c>
      <c r="C137" s="72" t="b">
        <f t="shared" si="2"/>
        <v>1</v>
      </c>
      <c r="D137" s="29" t="s">
        <v>1600</v>
      </c>
      <c r="E137" s="27" t="s">
        <v>1601</v>
      </c>
      <c r="F137" s="73">
        <f>VLOOKUP(A137,[1]Sheet1!$A$93:$C$293,3,0)</f>
        <v>85000</v>
      </c>
      <c r="G137" s="74">
        <f>VLOOKUP(A137,[1]Sheet1!$A$93:$I$293,9,0)</f>
        <v>8575599</v>
      </c>
      <c r="H137" s="75">
        <f>VLOOKUP(A137,[1]Sheet1!$A$93:$J$293,10,0)</f>
        <v>6.6463199999999998E-3</v>
      </c>
      <c r="I137" s="71"/>
    </row>
    <row r="138" spans="1:9" s="33" customFormat="1" ht="15.75" x14ac:dyDescent="0.25">
      <c r="A138" s="114" t="s">
        <v>1617</v>
      </c>
      <c r="B138" s="119" t="s">
        <v>1617</v>
      </c>
      <c r="C138" s="72" t="b">
        <f t="shared" si="2"/>
        <v>1</v>
      </c>
      <c r="D138" s="29" t="s">
        <v>1619</v>
      </c>
      <c r="E138" s="27" t="s">
        <v>1620</v>
      </c>
      <c r="F138" s="73">
        <f>VLOOKUP(A138,[1]Sheet1!$A$93:$C$293,3,0)</f>
        <v>507900</v>
      </c>
      <c r="G138" s="74">
        <f>VLOOKUP(A138,[1]Sheet1!$A$93:$I$293,9,0)</f>
        <v>51195101.039999999</v>
      </c>
      <c r="H138" s="75">
        <f>VLOOKUP(A138,[1]Sheet1!$A$93:$J$293,10,0)</f>
        <v>3.9677560000000001E-2</v>
      </c>
      <c r="I138" s="71"/>
    </row>
    <row r="139" spans="1:9" s="33" customFormat="1" ht="15.75" x14ac:dyDescent="0.25">
      <c r="A139" s="114" t="s">
        <v>1618</v>
      </c>
      <c r="B139" s="119" t="s">
        <v>1618</v>
      </c>
      <c r="C139" s="72" t="b">
        <f t="shared" si="2"/>
        <v>1</v>
      </c>
      <c r="D139" s="29" t="s">
        <v>1621</v>
      </c>
      <c r="E139" s="27" t="s">
        <v>1622</v>
      </c>
      <c r="F139" s="73">
        <f>VLOOKUP(A139,[1]Sheet1!$A$93:$C$293,3,0)</f>
        <v>903400</v>
      </c>
      <c r="G139" s="74">
        <f>VLOOKUP(A139,[1]Sheet1!$A$93:$I$293,9,0)</f>
        <v>91098584.980000004</v>
      </c>
      <c r="H139" s="75">
        <f>VLOOKUP(A139,[1]Sheet1!$A$93:$J$293,10,0)</f>
        <v>7.0603819999999998E-2</v>
      </c>
      <c r="I139" s="71"/>
    </row>
    <row r="140" spans="1:9" s="33" customFormat="1" ht="15.75" x14ac:dyDescent="0.25">
      <c r="A140" s="115" t="s">
        <v>1665</v>
      </c>
      <c r="B140" s="119" t="s">
        <v>1665</v>
      </c>
      <c r="C140" s="72" t="b">
        <f t="shared" si="2"/>
        <v>1</v>
      </c>
      <c r="D140" s="29" t="s">
        <v>1670</v>
      </c>
      <c r="E140" s="27" t="s">
        <v>1671</v>
      </c>
      <c r="F140" s="73">
        <f>VLOOKUP(A140,[1]Sheet1!$A$93:$C$293,3,0)</f>
        <v>685100</v>
      </c>
      <c r="G140" s="74">
        <f>VLOOKUP(A140,[1]Sheet1!$A$93:$I$293,9,0)</f>
        <v>70535429.640000001</v>
      </c>
      <c r="H140" s="75">
        <f>VLOOKUP(A140,[1]Sheet1!$A$93:$J$293,10,0)</f>
        <v>5.466683E-2</v>
      </c>
      <c r="I140" s="71"/>
    </row>
    <row r="141" spans="1:9" s="33" customFormat="1" ht="15.75" x14ac:dyDescent="0.25">
      <c r="A141" s="115" t="s">
        <v>1666</v>
      </c>
      <c r="B141" s="119" t="s">
        <v>1666</v>
      </c>
      <c r="C141" s="72" t="b">
        <f t="shared" si="2"/>
        <v>1</v>
      </c>
      <c r="D141" s="29" t="s">
        <v>1672</v>
      </c>
      <c r="E141" s="27" t="s">
        <v>1673</v>
      </c>
      <c r="F141" s="73">
        <f>VLOOKUP(A141,[1]Sheet1!$A$93:$C$293,3,0)</f>
        <v>459800</v>
      </c>
      <c r="G141" s="74">
        <f>VLOOKUP(A141,[1]Sheet1!$A$93:$I$293,9,0)</f>
        <v>47059426.479999997</v>
      </c>
      <c r="H141" s="75">
        <f>VLOOKUP(A141,[1]Sheet1!$A$93:$J$293,10,0)</f>
        <v>3.6472310000000001E-2</v>
      </c>
      <c r="I141" s="71"/>
    </row>
    <row r="142" spans="1:9" s="33" customFormat="1" ht="15.75" x14ac:dyDescent="0.25">
      <c r="A142" s="115" t="s">
        <v>1667</v>
      </c>
      <c r="B142" s="119" t="s">
        <v>1667</v>
      </c>
      <c r="C142" s="72" t="b">
        <f t="shared" si="2"/>
        <v>1</v>
      </c>
      <c r="D142" s="29" t="s">
        <v>1674</v>
      </c>
      <c r="E142" s="27" t="s">
        <v>1675</v>
      </c>
      <c r="F142" s="73">
        <f>VLOOKUP(A142,[1]Sheet1!$A$93:$C$293,3,0)</f>
        <v>477500</v>
      </c>
      <c r="G142" s="74">
        <f>VLOOKUP(A142,[1]Sheet1!$A$93:$I$293,9,0)</f>
        <v>49396229</v>
      </c>
      <c r="H142" s="75">
        <f>VLOOKUP(A142,[1]Sheet1!$A$93:$J$293,10,0)</f>
        <v>3.828339E-2</v>
      </c>
      <c r="I142" s="71"/>
    </row>
    <row r="143" spans="1:9" s="33" customFormat="1" ht="15.75" x14ac:dyDescent="0.25">
      <c r="A143" s="115" t="s">
        <v>1668</v>
      </c>
      <c r="B143" s="119" t="s">
        <v>1668</v>
      </c>
      <c r="C143" s="72" t="b">
        <f t="shared" si="2"/>
        <v>1</v>
      </c>
      <c r="D143" s="29" t="s">
        <v>1676</v>
      </c>
      <c r="E143" s="27" t="s">
        <v>1677</v>
      </c>
      <c r="F143" s="73">
        <f>VLOOKUP(A143,[1]Sheet1!$A$93:$C$293,3,0)</f>
        <v>866200</v>
      </c>
      <c r="G143" s="74">
        <f>VLOOKUP(A143,[1]Sheet1!$A$93:$I$293,9,0)</f>
        <v>88711699.760000005</v>
      </c>
      <c r="H143" s="75">
        <f>VLOOKUP(A143,[1]Sheet1!$A$93:$J$293,10,0)</f>
        <v>6.8753919999999996E-2</v>
      </c>
      <c r="I143" s="71"/>
    </row>
    <row r="144" spans="1:9" s="33" customFormat="1" ht="15.75" x14ac:dyDescent="0.25">
      <c r="A144" s="115" t="s">
        <v>1669</v>
      </c>
      <c r="B144" s="119" t="s">
        <v>1669</v>
      </c>
      <c r="C144" s="72" t="b">
        <f t="shared" si="2"/>
        <v>1</v>
      </c>
      <c r="D144" s="29" t="s">
        <v>1678</v>
      </c>
      <c r="E144" s="27" t="s">
        <v>1679</v>
      </c>
      <c r="F144" s="73">
        <f>VLOOKUP(A144,[1]Sheet1!$A$93:$C$293,3,0)</f>
        <v>1979700</v>
      </c>
      <c r="G144" s="74">
        <f>VLOOKUP(A144,[1]Sheet1!$A$93:$I$293,9,0)</f>
        <v>203004377.09999999</v>
      </c>
      <c r="H144" s="75">
        <f>VLOOKUP(A144,[1]Sheet1!$A$93:$J$293,10,0)</f>
        <v>0.15733378000000001</v>
      </c>
      <c r="I144" s="71"/>
    </row>
    <row r="145" spans="1:9" s="33" customFormat="1" ht="15.75" x14ac:dyDescent="0.25">
      <c r="A145" s="115" t="s">
        <v>1727</v>
      </c>
      <c r="B145" s="119" t="s">
        <v>1727</v>
      </c>
      <c r="C145" s="72" t="b">
        <f t="shared" si="2"/>
        <v>1</v>
      </c>
      <c r="D145" s="29" t="s">
        <v>1732</v>
      </c>
      <c r="E145" s="27" t="s">
        <v>1733</v>
      </c>
      <c r="F145" s="73">
        <f>VLOOKUP(A145,[1]Sheet1!$A$93:$C$293,3,0)</f>
        <v>676500</v>
      </c>
      <c r="G145" s="74">
        <f>VLOOKUP(A145,[1]Sheet1!$A$93:$I$293,9,0)</f>
        <v>69553400.400000006</v>
      </c>
      <c r="H145" s="75">
        <f>VLOOKUP(A145,[1]Sheet1!$A$93:$J$293,10,0)</f>
        <v>5.3905729999999999E-2</v>
      </c>
      <c r="I145" s="71"/>
    </row>
    <row r="146" spans="1:9" s="33" customFormat="1" ht="15.75" x14ac:dyDescent="0.25">
      <c r="A146" s="115" t="s">
        <v>1728</v>
      </c>
      <c r="B146" s="119" t="s">
        <v>1728</v>
      </c>
      <c r="C146" s="72" t="b">
        <f t="shared" si="2"/>
        <v>1</v>
      </c>
      <c r="D146" s="29" t="s">
        <v>1734</v>
      </c>
      <c r="E146" s="27" t="s">
        <v>1735</v>
      </c>
      <c r="F146" s="73">
        <f>VLOOKUP(A146,[1]Sheet1!$A$93:$C$293,3,0)</f>
        <v>1908000</v>
      </c>
      <c r="G146" s="74">
        <f>VLOOKUP(A146,[1]Sheet1!$A$93:$I$293,9,0)</f>
        <v>197021606.40000001</v>
      </c>
      <c r="H146" s="75">
        <f>VLOOKUP(A146,[1]Sheet1!$A$93:$J$293,10,0)</f>
        <v>0.15269698000000001</v>
      </c>
      <c r="I146" s="71"/>
    </row>
    <row r="147" spans="1:9" s="33" customFormat="1" ht="15.75" x14ac:dyDescent="0.25">
      <c r="A147" s="115" t="s">
        <v>1729</v>
      </c>
      <c r="B147" s="119" t="s">
        <v>1729</v>
      </c>
      <c r="C147" s="72" t="b">
        <f t="shared" si="2"/>
        <v>1</v>
      </c>
      <c r="D147" s="29" t="s">
        <v>1736</v>
      </c>
      <c r="E147" s="27" t="s">
        <v>1737</v>
      </c>
      <c r="F147" s="73">
        <f>VLOOKUP(A147,[1]Sheet1!$A$93:$C$293,3,0)</f>
        <v>891400</v>
      </c>
      <c r="G147" s="74">
        <f>VLOOKUP(A147,[1]Sheet1!$A$93:$I$293,9,0)</f>
        <v>91736737.340000004</v>
      </c>
      <c r="H147" s="75">
        <f>VLOOKUP(A147,[1]Sheet1!$A$93:$J$293,10,0)</f>
        <v>7.1098410000000001E-2</v>
      </c>
      <c r="I147" s="71"/>
    </row>
    <row r="148" spans="1:9" s="33" customFormat="1" ht="15.75" x14ac:dyDescent="0.25">
      <c r="A148" s="115" t="s">
        <v>1730</v>
      </c>
      <c r="B148" s="119" t="s">
        <v>1730</v>
      </c>
      <c r="C148" s="72" t="b">
        <f t="shared" si="2"/>
        <v>1</v>
      </c>
      <c r="D148" s="29" t="s">
        <v>1738</v>
      </c>
      <c r="E148" s="27" t="s">
        <v>1739</v>
      </c>
      <c r="F148" s="73">
        <f>VLOOKUP(A148,[1]Sheet1!$A$93:$C$293,3,0)</f>
        <v>790000</v>
      </c>
      <c r="G148" s="74">
        <f>VLOOKUP(A148,[1]Sheet1!$A$93:$I$293,9,0)</f>
        <v>81462114</v>
      </c>
      <c r="H148" s="75">
        <f>VLOOKUP(A148,[1]Sheet1!$A$93:$J$293,10,0)</f>
        <v>6.3135300000000005E-2</v>
      </c>
      <c r="I148" s="71"/>
    </row>
    <row r="149" spans="1:9" s="33" customFormat="1" ht="15.75" x14ac:dyDescent="0.25">
      <c r="A149" s="115" t="s">
        <v>1731</v>
      </c>
      <c r="B149" s="119" t="s">
        <v>1731</v>
      </c>
      <c r="C149" s="72" t="b">
        <f t="shared" si="2"/>
        <v>1</v>
      </c>
      <c r="D149" s="29" t="s">
        <v>1740</v>
      </c>
      <c r="E149" s="27" t="s">
        <v>1741</v>
      </c>
      <c r="F149" s="73">
        <f>VLOOKUP(A149,[1]Sheet1!$A$93:$C$293,3,0)</f>
        <v>4500000</v>
      </c>
      <c r="G149" s="74">
        <f>VLOOKUP(A149,[1]Sheet1!$A$93:$I$293,9,0)</f>
        <v>472661100</v>
      </c>
      <c r="H149" s="75">
        <f>VLOOKUP(A149,[1]Sheet1!$A$93:$J$293,10,0)</f>
        <v>0.36632491</v>
      </c>
      <c r="I149" s="71"/>
    </row>
    <row r="150" spans="1:9" s="33" customFormat="1" ht="15.75" x14ac:dyDescent="0.25">
      <c r="A150" s="118" t="s">
        <v>1775</v>
      </c>
      <c r="B150" s="119" t="s">
        <v>1775</v>
      </c>
      <c r="C150" s="72" t="b">
        <f t="shared" si="2"/>
        <v>1</v>
      </c>
      <c r="D150" s="29" t="s">
        <v>1777</v>
      </c>
      <c r="E150" s="27" t="s">
        <v>1778</v>
      </c>
      <c r="F150" s="73">
        <f>VLOOKUP(A150,[1]Sheet1!$A$93:$C$293,3,0)</f>
        <v>1116000</v>
      </c>
      <c r="G150" s="74">
        <f>VLOOKUP(A150,[1]Sheet1!$A$93:$I$293,9,0)</f>
        <v>112473493.2</v>
      </c>
      <c r="H150" s="75">
        <f>VLOOKUP(A150,[1]Sheet1!$A$93:$J$293,10,0)</f>
        <v>8.7169940000000001E-2</v>
      </c>
      <c r="I150" s="71"/>
    </row>
    <row r="151" spans="1:9" s="33" customFormat="1" ht="15.75" x14ac:dyDescent="0.25">
      <c r="A151" s="118" t="s">
        <v>1776</v>
      </c>
      <c r="B151" s="119" t="s">
        <v>1776</v>
      </c>
      <c r="C151" s="72" t="b">
        <f t="shared" si="2"/>
        <v>1</v>
      </c>
      <c r="D151" s="29" t="s">
        <v>1779</v>
      </c>
      <c r="E151" s="27" t="s">
        <v>1780</v>
      </c>
      <c r="F151" s="73">
        <f>VLOOKUP(A151,[1]Sheet1!$A$93:$C$293,3,0)</f>
        <v>1133200</v>
      </c>
      <c r="G151" s="74">
        <f>VLOOKUP(A151,[1]Sheet1!$A$93:$I$293,9,0)</f>
        <v>114302484.40000001</v>
      </c>
      <c r="H151" s="75">
        <f>VLOOKUP(A151,[1]Sheet1!$A$93:$J$293,10,0)</f>
        <v>8.8587460000000007E-2</v>
      </c>
      <c r="I151" s="71"/>
    </row>
    <row r="152" spans="1:9" s="33" customFormat="1" ht="15.75" x14ac:dyDescent="0.25">
      <c r="A152" s="115" t="s">
        <v>1793</v>
      </c>
      <c r="B152" s="119" t="s">
        <v>1793</v>
      </c>
      <c r="C152" s="72" t="b">
        <f t="shared" si="2"/>
        <v>1</v>
      </c>
      <c r="D152" s="29" t="s">
        <v>1795</v>
      </c>
      <c r="E152" s="27" t="s">
        <v>1796</v>
      </c>
      <c r="F152" s="73">
        <f>VLOOKUP(A152,[1]Sheet1!$A$93:$C$293,3,0)</f>
        <v>4400000</v>
      </c>
      <c r="G152" s="74">
        <f>VLOOKUP(A152,[1]Sheet1!$A$93:$I$293,9,0)</f>
        <v>442774640</v>
      </c>
      <c r="H152" s="75">
        <f>VLOOKUP(A152,[1]Sheet1!$A$93:$J$293,10,0)</f>
        <v>0.34316211000000002</v>
      </c>
      <c r="I152" s="71"/>
    </row>
    <row r="153" spans="1:9" s="33" customFormat="1" ht="15.75" x14ac:dyDescent="0.25">
      <c r="A153" s="115" t="s">
        <v>1794</v>
      </c>
      <c r="B153" s="119" t="s">
        <v>1794</v>
      </c>
      <c r="C153" s="72" t="b">
        <f t="shared" si="2"/>
        <v>1</v>
      </c>
      <c r="D153" s="29" t="s">
        <v>1797</v>
      </c>
      <c r="E153" s="27" t="s">
        <v>1798</v>
      </c>
      <c r="F153" s="73">
        <f>VLOOKUP(A153,[1]Sheet1!$A$93:$C$293,3,0)</f>
        <v>18596600</v>
      </c>
      <c r="G153" s="74">
        <f>VLOOKUP(A153,[1]Sheet1!$A$93:$I$293,9,0)</f>
        <v>1918430834.98</v>
      </c>
      <c r="H153" s="75">
        <f>VLOOKUP(A153,[1]Sheet1!$A$93:$J$293,10,0)</f>
        <v>1.4868348499999999</v>
      </c>
      <c r="I153" s="71"/>
    </row>
    <row r="154" spans="1:9" s="33" customFormat="1" ht="15.75" x14ac:dyDescent="0.25">
      <c r="A154" s="115" t="s">
        <v>1811</v>
      </c>
      <c r="B154" s="119" t="s">
        <v>1811</v>
      </c>
      <c r="C154" s="72" t="b">
        <f t="shared" si="2"/>
        <v>1</v>
      </c>
      <c r="D154" s="29" t="s">
        <v>1818</v>
      </c>
      <c r="E154" s="27" t="s">
        <v>1819</v>
      </c>
      <c r="F154" s="73">
        <f>VLOOKUP(A154,[1]Sheet1!$A$93:$C$293,3,0)</f>
        <v>10000000</v>
      </c>
      <c r="G154" s="74">
        <f>VLOOKUP(A154,[1]Sheet1!$A$93:$I$293,9,0)</f>
        <v>1017910000</v>
      </c>
      <c r="H154" s="75">
        <f>VLOOKUP(A154,[1]Sheet1!$A$93:$J$293,10,0)</f>
        <v>0.78890727999999999</v>
      </c>
      <c r="I154" s="71"/>
    </row>
    <row r="155" spans="1:9" s="33" customFormat="1" ht="15.75" x14ac:dyDescent="0.25">
      <c r="A155" s="115" t="s">
        <v>1812</v>
      </c>
      <c r="B155" s="119" t="s">
        <v>1812</v>
      </c>
      <c r="C155" s="72" t="b">
        <f t="shared" si="2"/>
        <v>1</v>
      </c>
      <c r="D155" s="29" t="s">
        <v>1820</v>
      </c>
      <c r="E155" s="27" t="s">
        <v>1821</v>
      </c>
      <c r="F155" s="73">
        <f>VLOOKUP(A155,[1]Sheet1!$A$93:$C$293,3,0)</f>
        <v>804400</v>
      </c>
      <c r="G155" s="74">
        <f>VLOOKUP(A155,[1]Sheet1!$A$93:$I$293,9,0)</f>
        <v>81041128.120000005</v>
      </c>
      <c r="H155" s="75">
        <f>VLOOKUP(A155,[1]Sheet1!$A$93:$J$293,10,0)</f>
        <v>6.2809030000000002E-2</v>
      </c>
      <c r="I155" s="71"/>
    </row>
    <row r="156" spans="1:9" s="33" customFormat="1" ht="15.75" x14ac:dyDescent="0.25">
      <c r="A156" s="115" t="s">
        <v>1813</v>
      </c>
      <c r="B156" s="119" t="s">
        <v>1813</v>
      </c>
      <c r="C156" s="72" t="b">
        <f t="shared" si="2"/>
        <v>1</v>
      </c>
      <c r="D156" s="29" t="s">
        <v>1822</v>
      </c>
      <c r="E156" s="27" t="s">
        <v>1823</v>
      </c>
      <c r="F156" s="73">
        <f>VLOOKUP(A156,[1]Sheet1!$A$93:$C$293,3,0)</f>
        <v>959900</v>
      </c>
      <c r="G156" s="74">
        <f>VLOOKUP(A156,[1]Sheet1!$A$93:$I$293,9,0)</f>
        <v>96557204.909999996</v>
      </c>
      <c r="H156" s="75">
        <f>VLOOKUP(A156,[1]Sheet1!$A$93:$J$293,10,0)</f>
        <v>7.4834399999999995E-2</v>
      </c>
      <c r="I156" s="71"/>
    </row>
    <row r="157" spans="1:9" s="33" customFormat="1" ht="15.75" x14ac:dyDescent="0.25">
      <c r="A157" s="115" t="s">
        <v>1814</v>
      </c>
      <c r="B157" s="119" t="s">
        <v>1814</v>
      </c>
      <c r="C157" s="72" t="b">
        <f t="shared" si="2"/>
        <v>1</v>
      </c>
      <c r="D157" s="29" t="s">
        <v>1824</v>
      </c>
      <c r="E157" s="27" t="s">
        <v>1825</v>
      </c>
      <c r="F157" s="73">
        <f>VLOOKUP(A157,[1]Sheet1!$A$93:$C$293,3,0)</f>
        <v>542000</v>
      </c>
      <c r="G157" s="74">
        <f>VLOOKUP(A157,[1]Sheet1!$A$93:$I$293,9,0)</f>
        <v>54831917.799999997</v>
      </c>
      <c r="H157" s="75">
        <f>VLOOKUP(A157,[1]Sheet1!$A$93:$J$293,10,0)</f>
        <v>4.2496190000000003E-2</v>
      </c>
      <c r="I157" s="71"/>
    </row>
    <row r="158" spans="1:9" s="33" customFormat="1" ht="15.75" x14ac:dyDescent="0.25">
      <c r="A158" s="115" t="s">
        <v>1815</v>
      </c>
      <c r="B158" s="119" t="s">
        <v>1815</v>
      </c>
      <c r="C158" s="72" t="b">
        <f t="shared" si="2"/>
        <v>1</v>
      </c>
      <c r="D158" s="29" t="s">
        <v>1826</v>
      </c>
      <c r="E158" s="27" t="s">
        <v>1827</v>
      </c>
      <c r="F158" s="73">
        <f>VLOOKUP(A158,[1]Sheet1!$A$93:$C$293,3,0)</f>
        <v>1068600</v>
      </c>
      <c r="G158" s="74">
        <f>VLOOKUP(A158,[1]Sheet1!$A$93:$I$293,9,0)</f>
        <v>107602142.7</v>
      </c>
      <c r="H158" s="75">
        <f>VLOOKUP(A158,[1]Sheet1!$A$93:$J$293,10,0)</f>
        <v>8.339452E-2</v>
      </c>
      <c r="I158" s="71"/>
    </row>
    <row r="159" spans="1:9" s="33" customFormat="1" ht="15.75" x14ac:dyDescent="0.25">
      <c r="A159" s="115" t="s">
        <v>1816</v>
      </c>
      <c r="B159" s="119" t="s">
        <v>1816</v>
      </c>
      <c r="C159" s="72" t="b">
        <f t="shared" si="2"/>
        <v>1</v>
      </c>
      <c r="D159" s="29" t="s">
        <v>1828</v>
      </c>
      <c r="E159" s="27" t="s">
        <v>1829</v>
      </c>
      <c r="F159" s="73">
        <f>VLOOKUP(A159,[1]Sheet1!$A$93:$C$293,3,0)</f>
        <v>1818200</v>
      </c>
      <c r="G159" s="74">
        <f>VLOOKUP(A159,[1]Sheet1!$A$93:$I$293,9,0)</f>
        <v>181917819.16</v>
      </c>
      <c r="H159" s="75">
        <f>VLOOKUP(A159,[1]Sheet1!$A$93:$J$293,10,0)</f>
        <v>0.14099113999999999</v>
      </c>
      <c r="I159" s="71"/>
    </row>
    <row r="160" spans="1:9" s="33" customFormat="1" ht="15.75" x14ac:dyDescent="0.25">
      <c r="A160" s="115" t="s">
        <v>1817</v>
      </c>
      <c r="B160" s="119" t="s">
        <v>1817</v>
      </c>
      <c r="C160" s="72" t="b">
        <f t="shared" si="2"/>
        <v>1</v>
      </c>
      <c r="D160" s="29" t="s">
        <v>1830</v>
      </c>
      <c r="E160" s="27" t="s">
        <v>1831</v>
      </c>
      <c r="F160" s="73">
        <f>VLOOKUP(A160,[1]Sheet1!$A$93:$C$293,3,0)</f>
        <v>166700</v>
      </c>
      <c r="G160" s="74">
        <f>VLOOKUP(A160,[1]Sheet1!$A$93:$I$293,9,0)</f>
        <v>16684936.32</v>
      </c>
      <c r="H160" s="75">
        <f>VLOOKUP(A160,[1]Sheet1!$A$93:$J$293,10,0)</f>
        <v>1.293127E-2</v>
      </c>
      <c r="I160" s="71"/>
    </row>
    <row r="161" spans="1:10" s="33" customFormat="1" ht="15.75" x14ac:dyDescent="0.25">
      <c r="A161" s="119" t="s">
        <v>1835</v>
      </c>
      <c r="B161" s="119" t="s">
        <v>1835</v>
      </c>
      <c r="C161" s="72" t="b">
        <f t="shared" si="2"/>
        <v>1</v>
      </c>
      <c r="D161" s="29" t="s">
        <v>1839</v>
      </c>
      <c r="E161" s="27" t="s">
        <v>1840</v>
      </c>
      <c r="F161" s="73">
        <f>VLOOKUP(A161,[1]Sheet1!$A$93:$C$293,3,0)</f>
        <v>2232600</v>
      </c>
      <c r="G161" s="74">
        <f>VLOOKUP(A161,[1]Sheet1!$A$93:$I$293,9,0)</f>
        <v>225540154.38</v>
      </c>
      <c r="H161" s="75">
        <f>VLOOKUP(A161,[1]Sheet1!$A$93:$J$293,10,0)</f>
        <v>0.17479960999999999</v>
      </c>
      <c r="I161" s="71"/>
    </row>
    <row r="162" spans="1:10" s="33" customFormat="1" ht="15.75" x14ac:dyDescent="0.25">
      <c r="A162" s="119" t="s">
        <v>1836</v>
      </c>
      <c r="B162" s="119" t="s">
        <v>1836</v>
      </c>
      <c r="C162" s="72" t="b">
        <f t="shared" si="2"/>
        <v>1</v>
      </c>
      <c r="D162" s="29" t="s">
        <v>1841</v>
      </c>
      <c r="E162" s="27" t="s">
        <v>1842</v>
      </c>
      <c r="F162" s="73">
        <f>VLOOKUP(A162,[1]Sheet1!$A$93:$C$293,3,0)</f>
        <v>1666000</v>
      </c>
      <c r="G162" s="74">
        <f>VLOOKUP(A162,[1]Sheet1!$A$93:$I$293,9,0)</f>
        <v>167014834</v>
      </c>
      <c r="H162" s="75">
        <f>VLOOKUP(A162,[1]Sheet1!$A$93:$J$293,10,0)</f>
        <v>0.12944093000000001</v>
      </c>
      <c r="I162" s="71"/>
    </row>
    <row r="163" spans="1:10" s="33" customFormat="1" ht="15.75" x14ac:dyDescent="0.25">
      <c r="A163" s="119" t="s">
        <v>1837</v>
      </c>
      <c r="B163" s="119" t="s">
        <v>1837</v>
      </c>
      <c r="C163" s="72" t="b">
        <f t="shared" si="2"/>
        <v>1</v>
      </c>
      <c r="D163" s="29" t="s">
        <v>1843</v>
      </c>
      <c r="E163" s="27" t="s">
        <v>1844</v>
      </c>
      <c r="F163" s="73">
        <f>VLOOKUP(A163,[1]Sheet1!$A$93:$C$293,3,0)</f>
        <v>616000</v>
      </c>
      <c r="G163" s="74">
        <f>VLOOKUP(A163,[1]Sheet1!$A$93:$I$293,9,0)</f>
        <v>61515546.399999999</v>
      </c>
      <c r="H163" s="75">
        <f>VLOOKUP(A163,[1]Sheet1!$A$93:$J$293,10,0)</f>
        <v>4.7676179999999999E-2</v>
      </c>
      <c r="I163" s="71"/>
    </row>
    <row r="164" spans="1:10" s="33" customFormat="1" ht="15.75" x14ac:dyDescent="0.25">
      <c r="A164" s="119" t="s">
        <v>1838</v>
      </c>
      <c r="B164" s="119" t="s">
        <v>1838</v>
      </c>
      <c r="C164" s="72" t="b">
        <f t="shared" si="2"/>
        <v>1</v>
      </c>
      <c r="D164" s="29" t="s">
        <v>1845</v>
      </c>
      <c r="E164" s="27" t="s">
        <v>1846</v>
      </c>
      <c r="F164" s="73">
        <f>VLOOKUP(A164,[1]Sheet1!$A$93:$C$293,3,0)</f>
        <v>1195800</v>
      </c>
      <c r="G164" s="74">
        <f>VLOOKUP(A164,[1]Sheet1!$A$93:$I$293,9,0)</f>
        <v>119081231.81999999</v>
      </c>
      <c r="H164" s="75">
        <f>VLOOKUP(A164,[1]Sheet1!$A$93:$J$293,10,0)</f>
        <v>9.2291120000000004E-2</v>
      </c>
      <c r="I164" s="71"/>
    </row>
    <row r="165" spans="1:10" x14ac:dyDescent="0.25">
      <c r="A165" s="24" t="s">
        <v>128</v>
      </c>
      <c r="B165" s="119" t="s">
        <v>128</v>
      </c>
      <c r="C165" s="72" t="b">
        <f t="shared" si="2"/>
        <v>1</v>
      </c>
      <c r="D165" s="26" t="s">
        <v>31</v>
      </c>
      <c r="E165" s="27" t="s">
        <v>30</v>
      </c>
      <c r="F165" s="73">
        <f>VLOOKUP(A165,[1]Sheet1!$A$93:$C$293,3,0)</f>
        <v>340500</v>
      </c>
      <c r="G165" s="74">
        <f>VLOOKUP(A165,[1]Sheet1!$A$93:$I$293,9,0)</f>
        <v>40042970.25</v>
      </c>
      <c r="H165" s="75">
        <f>VLOOKUP(A165,[1]Sheet1!$A$93:$J$293,10,0)</f>
        <v>3.1034369999999999E-2</v>
      </c>
      <c r="I165" s="30"/>
      <c r="J165" s="24" t="str">
        <f>VLOOKUP(E165,'[3]MASTER ASSET TYPE'!$D$1:$F$65536,3,0)</f>
        <v>GSECN144</v>
      </c>
    </row>
    <row r="166" spans="1:10" x14ac:dyDescent="0.25">
      <c r="A166" s="83" t="s">
        <v>470</v>
      </c>
      <c r="B166" s="119" t="s">
        <v>470</v>
      </c>
      <c r="C166" s="72" t="b">
        <f t="shared" ref="C166:C229" si="3">B166=A166</f>
        <v>1</v>
      </c>
      <c r="D166" s="26" t="s">
        <v>473</v>
      </c>
      <c r="E166" s="27" t="s">
        <v>474</v>
      </c>
      <c r="F166" s="73">
        <f>VLOOKUP(A166,[1]Sheet1!$A$93:$C$293,3,0)</f>
        <v>2000000</v>
      </c>
      <c r="G166" s="74">
        <f>VLOOKUP(A166,[1]Sheet1!$A$93:$I$293,9,0)</f>
        <v>225921000</v>
      </c>
      <c r="H166" s="75">
        <f>VLOOKUP(A166,[1]Sheet1!$A$93:$J$293,10,0)</f>
        <v>0.17509477000000001</v>
      </c>
      <c r="I166" s="30"/>
    </row>
    <row r="167" spans="1:10" x14ac:dyDescent="0.25">
      <c r="A167" s="24" t="s">
        <v>129</v>
      </c>
      <c r="B167" s="119" t="s">
        <v>129</v>
      </c>
      <c r="C167" s="72" t="b">
        <f t="shared" si="3"/>
        <v>1</v>
      </c>
      <c r="D167" s="26" t="s">
        <v>33</v>
      </c>
      <c r="E167" s="27" t="s">
        <v>32</v>
      </c>
      <c r="F167" s="73">
        <f>VLOOKUP(A167,[1]Sheet1!$A$93:$C$293,3,0)</f>
        <v>764400</v>
      </c>
      <c r="G167" s="74">
        <f>VLOOKUP(A167,[1]Sheet1!$A$93:$I$293,9,0)</f>
        <v>84614570.040000007</v>
      </c>
      <c r="H167" s="75">
        <f>VLOOKUP(A167,[1]Sheet1!$A$93:$J$293,10,0)</f>
        <v>6.5578540000000005E-2</v>
      </c>
      <c r="I167" s="30"/>
      <c r="J167" s="24" t="str">
        <f>VLOOKUP(E167,'[3]MASTER ASSET TYPE'!$D$1:$F$65536,3,0)</f>
        <v>GSECN196</v>
      </c>
    </row>
    <row r="168" spans="1:10" x14ac:dyDescent="0.25">
      <c r="A168" s="24" t="s">
        <v>202</v>
      </c>
      <c r="B168" s="119" t="s">
        <v>202</v>
      </c>
      <c r="C168" s="72" t="b">
        <f t="shared" si="3"/>
        <v>1</v>
      </c>
      <c r="D168" s="26" t="s">
        <v>204</v>
      </c>
      <c r="E168" s="27" t="s">
        <v>203</v>
      </c>
      <c r="F168" s="73">
        <f>VLOOKUP(A168,[1]Sheet1!$A$93:$C$293,3,0)</f>
        <v>2578000</v>
      </c>
      <c r="G168" s="74">
        <f>VLOOKUP(A168,[1]Sheet1!$A$93:$I$293,9,0)</f>
        <v>316280898.80000001</v>
      </c>
      <c r="H168" s="75">
        <f>VLOOKUP(A168,[1]Sheet1!$A$93:$J$293,10,0)</f>
        <v>0.24512610000000001</v>
      </c>
      <c r="I168" s="30"/>
    </row>
    <row r="169" spans="1:10" x14ac:dyDescent="0.25">
      <c r="A169" s="24" t="s">
        <v>130</v>
      </c>
      <c r="B169" s="119" t="s">
        <v>130</v>
      </c>
      <c r="C169" s="72" t="b">
        <f t="shared" si="3"/>
        <v>1</v>
      </c>
      <c r="D169" s="26" t="s">
        <v>35</v>
      </c>
      <c r="E169" s="27" t="s">
        <v>34</v>
      </c>
      <c r="F169" s="73">
        <f>VLOOKUP(A169,[1]Sheet1!$A$93:$C$293,3,0)</f>
        <v>6552100</v>
      </c>
      <c r="G169" s="74">
        <f>VLOOKUP(A169,[1]Sheet1!$A$93:$I$293,9,0)</f>
        <v>735073546.89999998</v>
      </c>
      <c r="H169" s="75">
        <f>VLOOKUP(A169,[1]Sheet1!$A$93:$J$293,10,0)</f>
        <v>0.56970151999999996</v>
      </c>
      <c r="I169" s="31"/>
      <c r="J169" s="24" t="str">
        <f>VLOOKUP(E169,'[3]MASTER ASSET TYPE'!$D$1:$F$65536,3,0)</f>
        <v>GSECN210</v>
      </c>
    </row>
    <row r="170" spans="1:10" x14ac:dyDescent="0.25">
      <c r="A170" s="24" t="s">
        <v>131</v>
      </c>
      <c r="B170" s="119" t="s">
        <v>131</v>
      </c>
      <c r="C170" s="72" t="b">
        <f t="shared" si="3"/>
        <v>1</v>
      </c>
      <c r="D170" s="26" t="s">
        <v>37</v>
      </c>
      <c r="E170" s="27" t="s">
        <v>36</v>
      </c>
      <c r="F170" s="73">
        <f>VLOOKUP(A170,[1]Sheet1!$A$93:$C$293,3,0)</f>
        <v>6399000</v>
      </c>
      <c r="G170" s="74">
        <f>VLOOKUP(A170,[1]Sheet1!$A$93:$I$293,9,0)</f>
        <v>690941623.5</v>
      </c>
      <c r="H170" s="75">
        <f>VLOOKUP(A170,[1]Sheet1!$A$93:$J$293,10,0)</f>
        <v>0.53549811000000003</v>
      </c>
      <c r="I170" s="31"/>
      <c r="J170" s="24" t="str">
        <f>VLOOKUP(E170,'[3]MASTER ASSET TYPE'!$D$1:$F$65536,3,0)</f>
        <v>GSECN216</v>
      </c>
    </row>
    <row r="171" spans="1:10" x14ac:dyDescent="0.25">
      <c r="A171" s="24" t="s">
        <v>132</v>
      </c>
      <c r="B171" s="119" t="s">
        <v>132</v>
      </c>
      <c r="C171" s="72" t="b">
        <f t="shared" si="3"/>
        <v>1</v>
      </c>
      <c r="D171" s="26" t="s">
        <v>39</v>
      </c>
      <c r="E171" s="27" t="s">
        <v>38</v>
      </c>
      <c r="F171" s="73">
        <f>VLOOKUP(A171,[1]Sheet1!$A$93:$C$293,3,0)</f>
        <v>6544500</v>
      </c>
      <c r="G171" s="74">
        <f>VLOOKUP(A171,[1]Sheet1!$A$93:$I$293,9,0)</f>
        <v>730495126.64999998</v>
      </c>
      <c r="H171" s="75">
        <f>VLOOKUP(A171,[1]Sheet1!$A$93:$J$293,10,0)</f>
        <v>0.56615311999999995</v>
      </c>
      <c r="I171" s="31"/>
      <c r="J171" s="24" t="str">
        <f>VLOOKUP(E171,'[3]MASTER ASSET TYPE'!$D$1:$F$65536,3,0)</f>
        <v>GSECN218</v>
      </c>
    </row>
    <row r="172" spans="1:10" x14ac:dyDescent="0.25">
      <c r="A172" s="24" t="s">
        <v>133</v>
      </c>
      <c r="B172" s="119" t="s">
        <v>133</v>
      </c>
      <c r="C172" s="72" t="b">
        <f t="shared" si="3"/>
        <v>1</v>
      </c>
      <c r="D172" s="26" t="s">
        <v>41</v>
      </c>
      <c r="E172" s="27" t="s">
        <v>40</v>
      </c>
      <c r="F172" s="73">
        <f>VLOOKUP(A172,[1]Sheet1!$A$93:$C$293,3,0)</f>
        <v>10300</v>
      </c>
      <c r="G172" s="74">
        <f>VLOOKUP(A172,[1]Sheet1!$A$93:$I$293,9,0)</f>
        <v>1041667.8400000001</v>
      </c>
      <c r="H172" s="75">
        <f>VLOOKUP(A172,[1]Sheet1!$A$93:$J$293,10,0)</f>
        <v>8.0732000000000004E-4</v>
      </c>
      <c r="I172" s="31"/>
      <c r="J172" s="24" t="str">
        <f>VLOOKUP(E172,'[3]MASTER ASSET TYPE'!$D$1:$F$65536,3,0)</f>
        <v>GSECN219</v>
      </c>
    </row>
    <row r="173" spans="1:10" x14ac:dyDescent="0.25">
      <c r="A173" s="24" t="s">
        <v>134</v>
      </c>
      <c r="B173" s="119" t="s">
        <v>134</v>
      </c>
      <c r="C173" s="72" t="b">
        <f t="shared" si="3"/>
        <v>1</v>
      </c>
      <c r="D173" s="26" t="s">
        <v>43</v>
      </c>
      <c r="E173" s="27" t="s">
        <v>42</v>
      </c>
      <c r="F173" s="73">
        <f>VLOOKUP(A173,[1]Sheet1!$A$93:$C$293,3,0)</f>
        <v>50000</v>
      </c>
      <c r="G173" s="74">
        <f>VLOOKUP(A173,[1]Sheet1!$A$93:$I$293,9,0)</f>
        <v>5057120</v>
      </c>
      <c r="H173" s="75">
        <f>VLOOKUP(A173,[1]Sheet1!$A$93:$J$293,10,0)</f>
        <v>3.9194E-3</v>
      </c>
      <c r="I173" s="31"/>
      <c r="J173" s="24" t="str">
        <f>VLOOKUP(E173,'[3]MASTER ASSET TYPE'!$D$1:$F$65536,3,0)</f>
        <v>GSECN221</v>
      </c>
    </row>
    <row r="174" spans="1:10" x14ac:dyDescent="0.25">
      <c r="A174" s="24" t="s">
        <v>135</v>
      </c>
      <c r="B174" s="119" t="s">
        <v>135</v>
      </c>
      <c r="C174" s="72" t="b">
        <f t="shared" si="3"/>
        <v>1</v>
      </c>
      <c r="D174" s="26" t="s">
        <v>45</v>
      </c>
      <c r="E174" s="27" t="s">
        <v>44</v>
      </c>
      <c r="F174" s="73">
        <f>VLOOKUP(A174,[1]Sheet1!$A$93:$C$293,3,0)</f>
        <v>9435400</v>
      </c>
      <c r="G174" s="74">
        <f>VLOOKUP(A174,[1]Sheet1!$A$93:$I$293,9,0)</f>
        <v>987915629.74000001</v>
      </c>
      <c r="H174" s="75">
        <f>VLOOKUP(A174,[1]Sheet1!$A$93:$J$293,10,0)</f>
        <v>0.76566084999999995</v>
      </c>
      <c r="I174" s="31"/>
      <c r="J174" s="24" t="str">
        <f>VLOOKUP(E174,'[3]MASTER ASSET TYPE'!$D$1:$F$65536,3,0)</f>
        <v>GSECN227</v>
      </c>
    </row>
    <row r="175" spans="1:10" x14ac:dyDescent="0.25">
      <c r="A175" s="24" t="s">
        <v>136</v>
      </c>
      <c r="B175" s="119" t="s">
        <v>136</v>
      </c>
      <c r="C175" s="72" t="b">
        <f t="shared" si="3"/>
        <v>1</v>
      </c>
      <c r="D175" s="26" t="s">
        <v>47</v>
      </c>
      <c r="E175" s="27" t="s">
        <v>46</v>
      </c>
      <c r="F175" s="73">
        <f>VLOOKUP(A175,[1]Sheet1!$A$93:$C$293,3,0)</f>
        <v>6949200</v>
      </c>
      <c r="G175" s="74">
        <f>VLOOKUP(A175,[1]Sheet1!$A$93:$I$293,9,0)</f>
        <v>721514588.39999998</v>
      </c>
      <c r="H175" s="75">
        <f>VLOOKUP(A175,[1]Sheet1!$A$93:$J$293,10,0)</f>
        <v>0.55919297000000001</v>
      </c>
      <c r="I175" s="31"/>
      <c r="J175" s="24" t="str">
        <f>VLOOKUP(E175,'[3]MASTER ASSET TYPE'!$D$1:$F$65536,3,0)</f>
        <v>GSECN228</v>
      </c>
    </row>
    <row r="176" spans="1:10" x14ac:dyDescent="0.25">
      <c r="A176" s="24" t="s">
        <v>137</v>
      </c>
      <c r="B176" s="119" t="s">
        <v>137</v>
      </c>
      <c r="C176" s="72" t="b">
        <f t="shared" si="3"/>
        <v>1</v>
      </c>
      <c r="D176" s="26" t="s">
        <v>70</v>
      </c>
      <c r="E176" s="27" t="s">
        <v>69</v>
      </c>
      <c r="F176" s="73">
        <f>VLOOKUP(A176,[1]Sheet1!$A$93:$C$293,3,0)</f>
        <v>100000</v>
      </c>
      <c r="G176" s="74">
        <f>VLOOKUP(A176,[1]Sheet1!$A$93:$I$293,9,0)</f>
        <v>10242970</v>
      </c>
      <c r="H176" s="75">
        <f>VLOOKUP(A176,[1]Sheet1!$A$93:$J$293,10,0)</f>
        <v>7.9385700000000024E-3</v>
      </c>
      <c r="I176" s="31"/>
      <c r="J176" s="24" t="str">
        <f>VLOOKUP(E176,'[3]MASTER ASSET TYPE'!$D$1:$F$65536,3,0)</f>
        <v>GSECN244</v>
      </c>
    </row>
    <row r="177" spans="1:10" x14ac:dyDescent="0.25">
      <c r="A177" s="24" t="s">
        <v>138</v>
      </c>
      <c r="B177" s="119" t="s">
        <v>138</v>
      </c>
      <c r="C177" s="72" t="b">
        <f t="shared" si="3"/>
        <v>1</v>
      </c>
      <c r="D177" s="26" t="s">
        <v>77</v>
      </c>
      <c r="E177" s="27" t="s">
        <v>76</v>
      </c>
      <c r="F177" s="73">
        <f>VLOOKUP(A177,[1]Sheet1!$A$93:$C$293,3,0)</f>
        <v>3426000</v>
      </c>
      <c r="G177" s="74">
        <f>VLOOKUP(A177,[1]Sheet1!$A$93:$I$293,9,0)</f>
        <v>349898065.19999999</v>
      </c>
      <c r="H177" s="75">
        <f>VLOOKUP(A177,[1]Sheet1!$A$93:$J$293,10,0)</f>
        <v>0.27118028999999999</v>
      </c>
      <c r="I177" s="31"/>
      <c r="J177" s="24" t="str">
        <f>VLOOKUP(E177,'[3]MASTER ASSET TYPE'!$D$1:$F$65536,3,0)</f>
        <v>GSECN245</v>
      </c>
    </row>
    <row r="178" spans="1:10" x14ac:dyDescent="0.25">
      <c r="A178" s="25" t="s">
        <v>167</v>
      </c>
      <c r="B178" s="119" t="s">
        <v>167</v>
      </c>
      <c r="C178" s="72" t="b">
        <f t="shared" si="3"/>
        <v>1</v>
      </c>
      <c r="D178" s="26" t="s">
        <v>168</v>
      </c>
      <c r="E178" s="27" t="s">
        <v>169</v>
      </c>
      <c r="F178" s="73">
        <f>VLOOKUP(A178,[1]Sheet1!$A$93:$C$293,3,0)</f>
        <v>200000</v>
      </c>
      <c r="G178" s="74">
        <f>VLOOKUP(A178,[1]Sheet1!$A$93:$I$293,9,0)</f>
        <v>20293580</v>
      </c>
      <c r="H178" s="75">
        <f>VLOOKUP(A178,[1]Sheet1!$A$93:$J$293,10,0)</f>
        <v>1.5728059999999999E-2</v>
      </c>
      <c r="I178" s="31"/>
    </row>
    <row r="179" spans="1:10" x14ac:dyDescent="0.25">
      <c r="A179" s="25" t="s">
        <v>234</v>
      </c>
      <c r="B179" s="119" t="s">
        <v>234</v>
      </c>
      <c r="C179" s="72" t="b">
        <f t="shared" si="3"/>
        <v>1</v>
      </c>
      <c r="D179" s="29" t="s">
        <v>235</v>
      </c>
      <c r="E179" s="27" t="s">
        <v>236</v>
      </c>
      <c r="F179" s="73">
        <f>VLOOKUP(A179,[1]Sheet1!$A$93:$C$293,3,0)</f>
        <v>300000</v>
      </c>
      <c r="G179" s="74">
        <f>VLOOKUP(A179,[1]Sheet1!$A$93:$I$293,9,0)</f>
        <v>30098850</v>
      </c>
      <c r="H179" s="75">
        <f>VLOOKUP(A179,[1]Sheet1!$A$93:$J$293,10,0)</f>
        <v>2.332741E-2</v>
      </c>
      <c r="I179" s="31"/>
    </row>
    <row r="180" spans="1:10" x14ac:dyDescent="0.25">
      <c r="A180" s="25" t="s">
        <v>251</v>
      </c>
      <c r="B180" s="119" t="s">
        <v>251</v>
      </c>
      <c r="C180" s="72" t="b">
        <f t="shared" si="3"/>
        <v>1</v>
      </c>
      <c r="D180" s="29" t="s">
        <v>253</v>
      </c>
      <c r="E180" s="27" t="s">
        <v>255</v>
      </c>
      <c r="F180" s="73">
        <f>VLOOKUP(A180,[1]Sheet1!$A$93:$C$293,3,0)</f>
        <v>4478000</v>
      </c>
      <c r="G180" s="74">
        <f>VLOOKUP(A180,[1]Sheet1!$A$93:$I$293,9,0)</f>
        <v>459702971.80000001</v>
      </c>
      <c r="H180" s="75">
        <f>VLOOKUP(A180,[1]Sheet1!$A$93:$J$293,10,0)</f>
        <v>0.35628200999999998</v>
      </c>
      <c r="I180" s="31"/>
    </row>
    <row r="181" spans="1:10" x14ac:dyDescent="0.25">
      <c r="A181" s="25" t="s">
        <v>252</v>
      </c>
      <c r="B181" s="119" t="s">
        <v>252</v>
      </c>
      <c r="C181" s="72" t="b">
        <f t="shared" si="3"/>
        <v>1</v>
      </c>
      <c r="D181" s="29" t="s">
        <v>254</v>
      </c>
      <c r="E181" s="27" t="s">
        <v>256</v>
      </c>
      <c r="F181" s="73">
        <f>VLOOKUP(A181,[1]Sheet1!$A$93:$C$293,3,0)</f>
        <v>9750000</v>
      </c>
      <c r="G181" s="74">
        <f>VLOOKUP(A181,[1]Sheet1!$A$93:$I$293,9,0)</f>
        <v>974906400</v>
      </c>
      <c r="H181" s="75">
        <f>VLOOKUP(A181,[1]Sheet1!$A$93:$J$293,10,0)</f>
        <v>0.75557834999999995</v>
      </c>
      <c r="I181" s="31"/>
    </row>
    <row r="182" spans="1:10" x14ac:dyDescent="0.25">
      <c r="A182" s="25" t="s">
        <v>267</v>
      </c>
      <c r="B182" s="119" t="s">
        <v>267</v>
      </c>
      <c r="C182" s="72" t="b">
        <f t="shared" si="3"/>
        <v>1</v>
      </c>
      <c r="D182" s="29" t="s">
        <v>271</v>
      </c>
      <c r="E182" s="27" t="s">
        <v>272</v>
      </c>
      <c r="F182" s="73">
        <f>VLOOKUP(A182,[1]Sheet1!$A$93:$C$293,3,0)</f>
        <v>66000</v>
      </c>
      <c r="G182" s="74">
        <f>VLOOKUP(A182,[1]Sheet1!$A$93:$I$293,9,0)</f>
        <v>6598680</v>
      </c>
      <c r="H182" s="75">
        <f>VLOOKUP(A182,[1]Sheet1!$A$93:$J$293,10,0)</f>
        <v>5.1141499999999996E-3</v>
      </c>
      <c r="I182" s="31"/>
    </row>
    <row r="183" spans="1:10" x14ac:dyDescent="0.25">
      <c r="A183" s="25" t="s">
        <v>268</v>
      </c>
      <c r="B183" s="119" t="s">
        <v>268</v>
      </c>
      <c r="C183" s="72" t="b">
        <f t="shared" si="3"/>
        <v>1</v>
      </c>
      <c r="D183" s="29" t="s">
        <v>273</v>
      </c>
      <c r="E183" s="27" t="s">
        <v>274</v>
      </c>
      <c r="F183" s="73">
        <f>VLOOKUP(A183,[1]Sheet1!$A$93:$C$293,3,0)</f>
        <v>500000</v>
      </c>
      <c r="G183" s="74">
        <f>VLOOKUP(A183,[1]Sheet1!$A$93:$I$293,9,0)</f>
        <v>49946500</v>
      </c>
      <c r="H183" s="75">
        <f>VLOOKUP(A183,[1]Sheet1!$A$93:$J$293,10,0)</f>
        <v>3.8709859999999999E-2</v>
      </c>
      <c r="I183" s="31"/>
    </row>
    <row r="184" spans="1:10" x14ac:dyDescent="0.25">
      <c r="A184" s="25" t="s">
        <v>293</v>
      </c>
      <c r="B184" s="119" t="s">
        <v>293</v>
      </c>
      <c r="C184" s="72" t="b">
        <f t="shared" si="3"/>
        <v>1</v>
      </c>
      <c r="D184" s="29" t="s">
        <v>294</v>
      </c>
      <c r="E184" s="27" t="s">
        <v>295</v>
      </c>
      <c r="F184" s="73">
        <f>VLOOKUP(A184,[1]Sheet1!$A$93:$C$293,3,0)</f>
        <v>200000</v>
      </c>
      <c r="G184" s="74">
        <f>VLOOKUP(A184,[1]Sheet1!$A$93:$I$293,9,0)</f>
        <v>20243340</v>
      </c>
      <c r="H184" s="75">
        <f>VLOOKUP(A184,[1]Sheet1!$A$93:$J$293,10,0)</f>
        <v>1.5689129999999999E-2</v>
      </c>
      <c r="I184" s="31"/>
    </row>
    <row r="185" spans="1:10" s="33" customFormat="1" ht="15.75" x14ac:dyDescent="0.25">
      <c r="A185" s="80" t="s">
        <v>365</v>
      </c>
      <c r="B185" s="119" t="s">
        <v>365</v>
      </c>
      <c r="C185" s="72" t="b">
        <f t="shared" si="3"/>
        <v>1</v>
      </c>
      <c r="D185" s="29" t="s">
        <v>370</v>
      </c>
      <c r="E185" s="27" t="s">
        <v>371</v>
      </c>
      <c r="F185" s="73">
        <f>VLOOKUP(A185,[1]Sheet1!$A$93:$C$293,3,0)</f>
        <v>1000000</v>
      </c>
      <c r="G185" s="74">
        <f>VLOOKUP(A185,[1]Sheet1!$A$93:$I$293,9,0)</f>
        <v>94781000</v>
      </c>
      <c r="H185" s="75">
        <f>VLOOKUP(A185,[1]Sheet1!$A$93:$J$293,10,0)</f>
        <v>7.3457789999999995E-2</v>
      </c>
      <c r="I185" s="50"/>
    </row>
    <row r="186" spans="1:10" s="33" customFormat="1" ht="15.75" x14ac:dyDescent="0.25">
      <c r="A186" s="85" t="s">
        <v>489</v>
      </c>
      <c r="B186" s="119" t="s">
        <v>489</v>
      </c>
      <c r="C186" s="72" t="b">
        <f t="shared" si="3"/>
        <v>1</v>
      </c>
      <c r="D186" s="29" t="s">
        <v>490</v>
      </c>
      <c r="E186" s="27" t="s">
        <v>491</v>
      </c>
      <c r="F186" s="73">
        <f>VLOOKUP(A186,[1]Sheet1!$A$93:$C$293,3,0)</f>
        <v>5000000</v>
      </c>
      <c r="G186" s="74">
        <f>VLOOKUP(A186,[1]Sheet1!$A$93:$I$293,9,0)</f>
        <v>483767000</v>
      </c>
      <c r="H186" s="75">
        <f>VLOOKUP(A186,[1]Sheet1!$A$93:$J$293,10,0)</f>
        <v>0.37493227000000001</v>
      </c>
      <c r="I186" s="50"/>
    </row>
    <row r="187" spans="1:10" s="33" customFormat="1" ht="15.75" x14ac:dyDescent="0.25">
      <c r="A187" s="112" t="s">
        <v>1025</v>
      </c>
      <c r="B187" s="119" t="s">
        <v>1025</v>
      </c>
      <c r="C187" s="72" t="b">
        <f t="shared" si="3"/>
        <v>1</v>
      </c>
      <c r="D187" s="29" t="s">
        <v>1030</v>
      </c>
      <c r="E187" s="27" t="s">
        <v>1031</v>
      </c>
      <c r="F187" s="73">
        <f>VLOOKUP(A187,[1]Sheet1!$A$93:$C$293,3,0)</f>
        <v>500000</v>
      </c>
      <c r="G187" s="74">
        <f>VLOOKUP(A187,[1]Sheet1!$A$93:$I$293,9,0)</f>
        <v>48980200</v>
      </c>
      <c r="H187" s="75">
        <f>VLOOKUP(A187,[1]Sheet1!$A$93:$J$293,10,0)</f>
        <v>3.7960960000000002E-2</v>
      </c>
      <c r="I187" s="50"/>
    </row>
    <row r="188" spans="1:10" s="33" customFormat="1" ht="15.75" x14ac:dyDescent="0.25">
      <c r="A188" s="80" t="s">
        <v>366</v>
      </c>
      <c r="B188" s="119" t="s">
        <v>366</v>
      </c>
      <c r="C188" s="72" t="b">
        <f t="shared" si="3"/>
        <v>1</v>
      </c>
      <c r="D188" s="29" t="s">
        <v>372</v>
      </c>
      <c r="E188" s="27" t="s">
        <v>373</v>
      </c>
      <c r="F188" s="73">
        <f>VLOOKUP(A188,[1]Sheet1!$A$93:$C$293,3,0)</f>
        <v>745700</v>
      </c>
      <c r="G188" s="74">
        <f>VLOOKUP(A188,[1]Sheet1!$A$93:$I$293,9,0)</f>
        <v>74509300.019999996</v>
      </c>
      <c r="H188" s="75">
        <f>VLOOKUP(A188,[1]Sheet1!$A$93:$J$293,10,0)</f>
        <v>5.7746690000000003E-2</v>
      </c>
      <c r="I188" s="50"/>
    </row>
    <row r="189" spans="1:10" s="33" customFormat="1" ht="15.75" x14ac:dyDescent="0.25">
      <c r="A189" s="80" t="s">
        <v>367</v>
      </c>
      <c r="B189" s="119" t="s">
        <v>367</v>
      </c>
      <c r="C189" s="72" t="b">
        <f t="shared" si="3"/>
        <v>1</v>
      </c>
      <c r="D189" s="29" t="s">
        <v>374</v>
      </c>
      <c r="E189" s="27" t="s">
        <v>375</v>
      </c>
      <c r="F189" s="73">
        <f>VLOOKUP(A189,[1]Sheet1!$A$93:$C$293,3,0)</f>
        <v>269600</v>
      </c>
      <c r="G189" s="74">
        <f>VLOOKUP(A189,[1]Sheet1!$A$93:$I$293,9,0)</f>
        <v>27221997.280000001</v>
      </c>
      <c r="H189" s="75">
        <f>VLOOKUP(A189,[1]Sheet1!$A$93:$J$293,10,0)</f>
        <v>2.1097769999999998E-2</v>
      </c>
      <c r="I189" s="50"/>
    </row>
    <row r="190" spans="1:10" s="33" customFormat="1" ht="15.75" x14ac:dyDescent="0.25">
      <c r="A190" s="80" t="s">
        <v>368</v>
      </c>
      <c r="B190" s="119" t="s">
        <v>368</v>
      </c>
      <c r="C190" s="72" t="b">
        <f t="shared" si="3"/>
        <v>1</v>
      </c>
      <c r="D190" s="29" t="s">
        <v>376</v>
      </c>
      <c r="E190" s="27" t="s">
        <v>377</v>
      </c>
      <c r="F190" s="73">
        <f>VLOOKUP(A190,[1]Sheet1!$A$93:$C$293,3,0)</f>
        <v>572600</v>
      </c>
      <c r="G190" s="74">
        <f>VLOOKUP(A190,[1]Sheet1!$A$93:$I$293,9,0)</f>
        <v>57836035.600000001</v>
      </c>
      <c r="H190" s="75">
        <f>VLOOKUP(A190,[1]Sheet1!$A$93:$J$293,10,0)</f>
        <v>4.4824460000000003E-2</v>
      </c>
      <c r="I190" s="50"/>
    </row>
    <row r="191" spans="1:10" s="33" customFormat="1" ht="15.75" x14ac:dyDescent="0.25">
      <c r="A191" s="80" t="s">
        <v>369</v>
      </c>
      <c r="B191" s="119" t="s">
        <v>369</v>
      </c>
      <c r="C191" s="72" t="b">
        <f t="shared" si="3"/>
        <v>1</v>
      </c>
      <c r="D191" s="29" t="s">
        <v>378</v>
      </c>
      <c r="E191" s="27" t="s">
        <v>379</v>
      </c>
      <c r="F191" s="73">
        <f>VLOOKUP(A191,[1]Sheet1!$A$93:$C$293,3,0)</f>
        <v>450000</v>
      </c>
      <c r="G191" s="74">
        <f>VLOOKUP(A191,[1]Sheet1!$A$93:$I$293,9,0)</f>
        <v>45497205</v>
      </c>
      <c r="H191" s="75">
        <f>VLOOKUP(A191,[1]Sheet1!$A$93:$J$293,10,0)</f>
        <v>3.5261540000000001E-2</v>
      </c>
      <c r="I191" s="50"/>
    </row>
    <row r="192" spans="1:10" s="33" customFormat="1" ht="15.75" x14ac:dyDescent="0.25">
      <c r="A192" s="80" t="s">
        <v>390</v>
      </c>
      <c r="B192" s="119" t="s">
        <v>390</v>
      </c>
      <c r="C192" s="72" t="b">
        <f t="shared" si="3"/>
        <v>1</v>
      </c>
      <c r="D192" s="29" t="s">
        <v>391</v>
      </c>
      <c r="E192" s="27" t="s">
        <v>392</v>
      </c>
      <c r="F192" s="73">
        <f>VLOOKUP(A192,[1]Sheet1!$A$93:$C$293,3,0)</f>
        <v>1000000</v>
      </c>
      <c r="G192" s="74">
        <f>VLOOKUP(A192,[1]Sheet1!$A$93:$I$293,9,0)</f>
        <v>101073600</v>
      </c>
      <c r="H192" s="75">
        <f>VLOOKUP(A192,[1]Sheet1!$A$93:$J$293,10,0)</f>
        <v>7.8334719999999997E-2</v>
      </c>
      <c r="I192" s="50"/>
    </row>
    <row r="193" spans="1:9" s="33" customFormat="1" ht="15.75" x14ac:dyDescent="0.25">
      <c r="A193" s="80" t="s">
        <v>400</v>
      </c>
      <c r="B193" s="119" t="s">
        <v>400</v>
      </c>
      <c r="C193" s="72" t="b">
        <f t="shared" si="3"/>
        <v>1</v>
      </c>
      <c r="D193" s="29" t="s">
        <v>403</v>
      </c>
      <c r="E193" s="27" t="s">
        <v>404</v>
      </c>
      <c r="F193" s="73">
        <f>VLOOKUP(A193,[1]Sheet1!$A$93:$C$293,3,0)</f>
        <v>517900</v>
      </c>
      <c r="G193" s="74">
        <f>VLOOKUP(A193,[1]Sheet1!$A$93:$I$293,9,0)</f>
        <v>52465911.289999992</v>
      </c>
      <c r="H193" s="75">
        <f>VLOOKUP(A193,[1]Sheet1!$A$93:$J$293,10,0)</f>
        <v>4.0662469999999999E-2</v>
      </c>
      <c r="I193" s="50"/>
    </row>
    <row r="194" spans="1:9" s="33" customFormat="1" ht="15.75" x14ac:dyDescent="0.25">
      <c r="A194" s="80" t="s">
        <v>409</v>
      </c>
      <c r="B194" s="119" t="s">
        <v>409</v>
      </c>
      <c r="C194" s="72" t="b">
        <f t="shared" si="3"/>
        <v>1</v>
      </c>
      <c r="D194" s="29" t="s">
        <v>412</v>
      </c>
      <c r="E194" s="27" t="s">
        <v>417</v>
      </c>
      <c r="F194" s="73">
        <f>VLOOKUP(A194,[1]Sheet1!$A$93:$C$293,3,0)</f>
        <v>300000</v>
      </c>
      <c r="G194" s="74">
        <f>VLOOKUP(A194,[1]Sheet1!$A$93:$I$293,9,0)</f>
        <v>30156000</v>
      </c>
      <c r="H194" s="75">
        <f>VLOOKUP(A194,[1]Sheet1!$A$93:$J$293,10,0)</f>
        <v>2.3371699999999999E-2</v>
      </c>
      <c r="I194" s="50"/>
    </row>
    <row r="195" spans="1:9" s="33" customFormat="1" ht="15.75" x14ac:dyDescent="0.25">
      <c r="A195" s="84" t="s">
        <v>423</v>
      </c>
      <c r="B195" s="119" t="s">
        <v>423</v>
      </c>
      <c r="C195" s="72" t="b">
        <f t="shared" si="3"/>
        <v>1</v>
      </c>
      <c r="D195" s="29" t="s">
        <v>425</v>
      </c>
      <c r="E195" s="27" t="s">
        <v>426</v>
      </c>
      <c r="F195" s="73">
        <f>VLOOKUP(A195,[1]Sheet1!$A$93:$C$293,3,0)</f>
        <v>16015000</v>
      </c>
      <c r="G195" s="74">
        <f>VLOOKUP(A195,[1]Sheet1!$A$93:$I$293,9,0)</f>
        <v>1568635618.5</v>
      </c>
      <c r="H195" s="75">
        <f>VLOOKUP(A195,[1]Sheet1!$A$93:$J$293,10,0)</f>
        <v>1.2157342600000001</v>
      </c>
      <c r="I195" s="50"/>
    </row>
    <row r="196" spans="1:9" s="33" customFormat="1" ht="15.75" x14ac:dyDescent="0.25">
      <c r="A196" s="80" t="s">
        <v>410</v>
      </c>
      <c r="B196" s="119" t="s">
        <v>410</v>
      </c>
      <c r="C196" s="72" t="b">
        <f t="shared" si="3"/>
        <v>1</v>
      </c>
      <c r="D196" s="29" t="s">
        <v>413</v>
      </c>
      <c r="E196" s="27" t="s">
        <v>416</v>
      </c>
      <c r="F196" s="73">
        <f>VLOOKUP(A196,[1]Sheet1!$A$93:$C$293,3,0)</f>
        <v>400000</v>
      </c>
      <c r="G196" s="74">
        <f>VLOOKUP(A196,[1]Sheet1!$A$93:$I$293,9,0)</f>
        <v>40883360</v>
      </c>
      <c r="H196" s="75">
        <f>VLOOKUP(A196,[1]Sheet1!$A$93:$J$293,10,0)</f>
        <v>3.1685690000000002E-2</v>
      </c>
      <c r="I196" s="50"/>
    </row>
    <row r="197" spans="1:9" s="33" customFormat="1" ht="15.75" x14ac:dyDescent="0.25">
      <c r="A197" s="80" t="s">
        <v>411</v>
      </c>
      <c r="B197" s="119" t="s">
        <v>411</v>
      </c>
      <c r="C197" s="72" t="b">
        <f t="shared" si="3"/>
        <v>1</v>
      </c>
      <c r="D197" s="29" t="s">
        <v>414</v>
      </c>
      <c r="E197" s="27" t="s">
        <v>415</v>
      </c>
      <c r="F197" s="73">
        <f>VLOOKUP(A197,[1]Sheet1!$A$93:$C$293,3,0)</f>
        <v>200000</v>
      </c>
      <c r="G197" s="74">
        <f>VLOOKUP(A197,[1]Sheet1!$A$93:$I$293,9,0)</f>
        <v>20337820</v>
      </c>
      <c r="H197" s="75">
        <f>VLOOKUP(A197,[1]Sheet1!$A$93:$J$293,10,0)</f>
        <v>1.5762350000000001E-2</v>
      </c>
      <c r="I197" s="50"/>
    </row>
    <row r="198" spans="1:9" s="33" customFormat="1" ht="15.75" x14ac:dyDescent="0.25">
      <c r="A198" s="84" t="s">
        <v>424</v>
      </c>
      <c r="B198" s="119" t="s">
        <v>424</v>
      </c>
      <c r="C198" s="72" t="b">
        <f t="shared" si="3"/>
        <v>1</v>
      </c>
      <c r="D198" s="29" t="s">
        <v>443</v>
      </c>
      <c r="E198" s="27" t="s">
        <v>427</v>
      </c>
      <c r="F198" s="73">
        <f>VLOOKUP(A198,[1]Sheet1!$A$93:$C$293,3,0)</f>
        <v>290000</v>
      </c>
      <c r="G198" s="74">
        <f>VLOOKUP(A198,[1]Sheet1!$A$93:$I$293,9,0)</f>
        <v>29967237</v>
      </c>
      <c r="H198" s="75">
        <f>VLOOKUP(A198,[1]Sheet1!$A$93:$J$293,10,0)</f>
        <v>2.32254E-2</v>
      </c>
      <c r="I198" s="50"/>
    </row>
    <row r="199" spans="1:9" s="33" customFormat="1" ht="15.75" x14ac:dyDescent="0.25">
      <c r="A199" s="84" t="s">
        <v>440</v>
      </c>
      <c r="B199" s="119" t="s">
        <v>440</v>
      </c>
      <c r="C199" s="72" t="b">
        <f t="shared" si="3"/>
        <v>1</v>
      </c>
      <c r="D199" s="29" t="s">
        <v>444</v>
      </c>
      <c r="E199" s="27" t="s">
        <v>449</v>
      </c>
      <c r="F199" s="73">
        <f>VLOOKUP(A199,[1]Sheet1!$A$93:$C$293,3,0)</f>
        <v>1000000</v>
      </c>
      <c r="G199" s="74">
        <f>VLOOKUP(A199,[1]Sheet1!$A$93:$I$293,9,0)</f>
        <v>103640200</v>
      </c>
      <c r="H199" s="75">
        <f>VLOOKUP(A199,[1]Sheet1!$A$93:$J$293,10,0)</f>
        <v>8.0323909999999998E-2</v>
      </c>
      <c r="I199" s="50"/>
    </row>
    <row r="200" spans="1:9" s="33" customFormat="1" ht="15.75" x14ac:dyDescent="0.25">
      <c r="A200" s="84" t="s">
        <v>441</v>
      </c>
      <c r="B200" s="119" t="s">
        <v>441</v>
      </c>
      <c r="C200" s="72" t="b">
        <f t="shared" si="3"/>
        <v>1</v>
      </c>
      <c r="D200" s="29" t="s">
        <v>445</v>
      </c>
      <c r="E200" s="27" t="s">
        <v>448</v>
      </c>
      <c r="F200" s="73">
        <f>VLOOKUP(A200,[1]Sheet1!$A$93:$C$293,3,0)</f>
        <v>1168600</v>
      </c>
      <c r="G200" s="74">
        <f>VLOOKUP(A200,[1]Sheet1!$A$93:$I$293,9,0)</f>
        <v>120514095.34</v>
      </c>
      <c r="H200" s="75">
        <f>VLOOKUP(A200,[1]Sheet1!$A$93:$J$293,10,0)</f>
        <v>9.3401620000000005E-2</v>
      </c>
      <c r="I200" s="50"/>
    </row>
    <row r="201" spans="1:9" s="33" customFormat="1" ht="15.75" x14ac:dyDescent="0.25">
      <c r="A201" s="84" t="s">
        <v>442</v>
      </c>
      <c r="B201" s="119" t="s">
        <v>442</v>
      </c>
      <c r="C201" s="72" t="b">
        <f t="shared" si="3"/>
        <v>1</v>
      </c>
      <c r="D201" s="29" t="s">
        <v>446</v>
      </c>
      <c r="E201" s="27" t="s">
        <v>447</v>
      </c>
      <c r="F201" s="73">
        <f>VLOOKUP(A201,[1]Sheet1!$A$93:$C$293,3,0)</f>
        <v>700000</v>
      </c>
      <c r="G201" s="74">
        <f>VLOOKUP(A201,[1]Sheet1!$A$93:$I$293,9,0)</f>
        <v>71920520</v>
      </c>
      <c r="H201" s="75">
        <f>VLOOKUP(A201,[1]Sheet1!$A$93:$J$293,10,0)</f>
        <v>5.5740310000000001E-2</v>
      </c>
      <c r="I201" s="50"/>
    </row>
    <row r="202" spans="1:9" s="33" customFormat="1" ht="15.75" x14ac:dyDescent="0.25">
      <c r="A202" s="84" t="s">
        <v>459</v>
      </c>
      <c r="B202" s="119" t="s">
        <v>459</v>
      </c>
      <c r="C202" s="72" t="b">
        <f t="shared" si="3"/>
        <v>1</v>
      </c>
      <c r="D202" s="29" t="s">
        <v>461</v>
      </c>
      <c r="E202" s="27" t="s">
        <v>462</v>
      </c>
      <c r="F202" s="73">
        <f>VLOOKUP(A202,[1]Sheet1!$A$93:$C$293,3,0)</f>
        <v>1000000</v>
      </c>
      <c r="G202" s="74">
        <f>VLOOKUP(A202,[1]Sheet1!$A$93:$I$293,9,0)</f>
        <v>102191700</v>
      </c>
      <c r="H202" s="75">
        <f>VLOOKUP(A202,[1]Sheet1!$A$93:$J$293,10,0)</f>
        <v>7.9201279999999999E-2</v>
      </c>
      <c r="I202" s="50"/>
    </row>
    <row r="203" spans="1:9" s="33" customFormat="1" ht="15.75" x14ac:dyDescent="0.25">
      <c r="A203" s="84" t="s">
        <v>460</v>
      </c>
      <c r="B203" s="119" t="s">
        <v>460</v>
      </c>
      <c r="C203" s="72" t="b">
        <f t="shared" si="3"/>
        <v>1</v>
      </c>
      <c r="D203" s="29" t="s">
        <v>463</v>
      </c>
      <c r="E203" s="27" t="s">
        <v>464</v>
      </c>
      <c r="F203" s="73">
        <f>VLOOKUP(A203,[1]Sheet1!$A$93:$C$293,3,0)</f>
        <v>1350000</v>
      </c>
      <c r="G203" s="74">
        <f>VLOOKUP(A203,[1]Sheet1!$A$93:$I$293,9,0)</f>
        <v>139101975</v>
      </c>
      <c r="H203" s="75">
        <f>VLOOKUP(A203,[1]Sheet1!$A$93:$J$293,10,0)</f>
        <v>0.10780772</v>
      </c>
      <c r="I203" s="50"/>
    </row>
    <row r="204" spans="1:9" s="33" customFormat="1" ht="15.75" x14ac:dyDescent="0.25">
      <c r="A204" s="83" t="s">
        <v>471</v>
      </c>
      <c r="B204" s="119" t="s">
        <v>471</v>
      </c>
      <c r="C204" s="72" t="b">
        <f t="shared" si="3"/>
        <v>1</v>
      </c>
      <c r="D204" s="29" t="s">
        <v>475</v>
      </c>
      <c r="E204" s="27" t="s">
        <v>476</v>
      </c>
      <c r="F204" s="73">
        <f>VLOOKUP(A204,[1]Sheet1!$A$93:$C$293,3,0)</f>
        <v>500000</v>
      </c>
      <c r="G204" s="74">
        <f>VLOOKUP(A204,[1]Sheet1!$A$93:$I$293,9,0)</f>
        <v>51385000</v>
      </c>
      <c r="H204" s="75">
        <f>VLOOKUP(A204,[1]Sheet1!$A$93:$J$293,10,0)</f>
        <v>3.9824739999999997E-2</v>
      </c>
      <c r="I204" s="50"/>
    </row>
    <row r="205" spans="1:9" s="33" customFormat="1" ht="15.75" x14ac:dyDescent="0.25">
      <c r="A205" s="83" t="s">
        <v>472</v>
      </c>
      <c r="B205" s="119" t="s">
        <v>472</v>
      </c>
      <c r="C205" s="72" t="b">
        <f t="shared" si="3"/>
        <v>1</v>
      </c>
      <c r="D205" s="29" t="s">
        <v>477</v>
      </c>
      <c r="E205" s="27" t="s">
        <v>478</v>
      </c>
      <c r="F205" s="73">
        <f>VLOOKUP(A205,[1]Sheet1!$A$93:$C$293,3,0)</f>
        <v>1000000</v>
      </c>
      <c r="G205" s="74">
        <f>VLOOKUP(A205,[1]Sheet1!$A$93:$I$293,9,0)</f>
        <v>102708200</v>
      </c>
      <c r="H205" s="75">
        <f>VLOOKUP(A205,[1]Sheet1!$A$93:$J$293,10,0)</f>
        <v>7.9601580000000005E-2</v>
      </c>
      <c r="I205" s="50"/>
    </row>
    <row r="206" spans="1:9" s="33" customFormat="1" ht="15.75" x14ac:dyDescent="0.25">
      <c r="A206" s="86" t="s">
        <v>562</v>
      </c>
      <c r="B206" s="119" t="s">
        <v>562</v>
      </c>
      <c r="C206" s="72" t="b">
        <f t="shared" si="3"/>
        <v>1</v>
      </c>
      <c r="D206" s="29" t="s">
        <v>563</v>
      </c>
      <c r="E206" s="27" t="s">
        <v>564</v>
      </c>
      <c r="F206" s="73">
        <f>VLOOKUP(A206,[1]Sheet1!$A$93:$C$293,3,0)</f>
        <v>793500</v>
      </c>
      <c r="G206" s="74">
        <f>VLOOKUP(A206,[1]Sheet1!$A$93:$I$293,9,0)</f>
        <v>82579941.75</v>
      </c>
      <c r="H206" s="75">
        <f>VLOOKUP(A206,[1]Sheet1!$A$93:$J$293,10,0)</f>
        <v>6.4001649999999993E-2</v>
      </c>
      <c r="I206" s="50"/>
    </row>
    <row r="207" spans="1:9" s="33" customFormat="1" ht="15.75" x14ac:dyDescent="0.25">
      <c r="A207" s="86" t="s">
        <v>588</v>
      </c>
      <c r="B207" s="119" t="s">
        <v>588</v>
      </c>
      <c r="C207" s="72" t="b">
        <f t="shared" si="3"/>
        <v>1</v>
      </c>
      <c r="D207" s="29" t="s">
        <v>592</v>
      </c>
      <c r="E207" s="27" t="s">
        <v>593</v>
      </c>
      <c r="F207" s="73">
        <f>VLOOKUP(A207,[1]Sheet1!$A$93:$C$293,3,0)</f>
        <v>7336600</v>
      </c>
      <c r="G207" s="74">
        <f>VLOOKUP(A207,[1]Sheet1!$A$93:$I$293,9,0)</f>
        <v>791616205.36000001</v>
      </c>
      <c r="H207" s="75">
        <f>VLOOKUP(A207,[1]Sheet1!$A$93:$J$293,10,0)</f>
        <v>0.61352357999999996</v>
      </c>
      <c r="I207" s="50"/>
    </row>
    <row r="208" spans="1:9" s="33" customFormat="1" ht="15.75" x14ac:dyDescent="0.25">
      <c r="A208" s="86" t="s">
        <v>589</v>
      </c>
      <c r="B208" s="119" t="s">
        <v>589</v>
      </c>
      <c r="C208" s="72" t="b">
        <f t="shared" si="3"/>
        <v>1</v>
      </c>
      <c r="D208" s="29" t="s">
        <v>594</v>
      </c>
      <c r="E208" s="27" t="s">
        <v>595</v>
      </c>
      <c r="F208" s="73">
        <f>VLOOKUP(A208,[1]Sheet1!$A$93:$C$293,3,0)</f>
        <v>8000000</v>
      </c>
      <c r="G208" s="74">
        <f>VLOOKUP(A208,[1]Sheet1!$A$93:$I$293,9,0)</f>
        <v>841210400</v>
      </c>
      <c r="H208" s="75">
        <f>VLOOKUP(A208,[1]Sheet1!$A$93:$J$293,10,0)</f>
        <v>0.6519604</v>
      </c>
      <c r="I208" s="50"/>
    </row>
    <row r="209" spans="1:9" s="33" customFormat="1" ht="15.75" x14ac:dyDescent="0.25">
      <c r="A209" s="86" t="s">
        <v>590</v>
      </c>
      <c r="B209" s="119" t="s">
        <v>590</v>
      </c>
      <c r="C209" s="72" t="b">
        <f t="shared" si="3"/>
        <v>1</v>
      </c>
      <c r="D209" s="29" t="s">
        <v>596</v>
      </c>
      <c r="E209" s="27" t="s">
        <v>597</v>
      </c>
      <c r="F209" s="73">
        <f>VLOOKUP(A209,[1]Sheet1!$A$93:$C$293,3,0)</f>
        <v>16261400</v>
      </c>
      <c r="G209" s="74">
        <f>VLOOKUP(A209,[1]Sheet1!$A$93:$I$293,9,0)</f>
        <v>1678209002.8</v>
      </c>
      <c r="H209" s="75">
        <f>VLOOKUP(A209,[1]Sheet1!$A$93:$J$293,10,0)</f>
        <v>1.30065655</v>
      </c>
      <c r="I209" s="50"/>
    </row>
    <row r="210" spans="1:9" s="33" customFormat="1" ht="15.75" x14ac:dyDescent="0.25">
      <c r="A210" s="86" t="s">
        <v>606</v>
      </c>
      <c r="B210" s="119" t="s">
        <v>606</v>
      </c>
      <c r="C210" s="72" t="b">
        <f t="shared" si="3"/>
        <v>1</v>
      </c>
      <c r="D210" s="29" t="s">
        <v>607</v>
      </c>
      <c r="E210" s="27" t="s">
        <v>608</v>
      </c>
      <c r="F210" s="73">
        <f>VLOOKUP(A210,[1]Sheet1!$A$93:$C$293,3,0)</f>
        <v>9590200</v>
      </c>
      <c r="G210" s="74">
        <f>VLOOKUP(A210,[1]Sheet1!$A$93:$I$293,9,0)</f>
        <v>1019512104.54</v>
      </c>
      <c r="H210" s="75">
        <f>VLOOKUP(A210,[1]Sheet1!$A$93:$J$293,10,0)</f>
        <v>0.79014896000000001</v>
      </c>
      <c r="I210" s="50"/>
    </row>
    <row r="211" spans="1:9" s="33" customFormat="1" ht="15.75" x14ac:dyDescent="0.25">
      <c r="A211" s="86" t="s">
        <v>591</v>
      </c>
      <c r="B211" s="119" t="s">
        <v>591</v>
      </c>
      <c r="C211" s="72" t="b">
        <f t="shared" si="3"/>
        <v>1</v>
      </c>
      <c r="D211" s="29" t="s">
        <v>598</v>
      </c>
      <c r="E211" s="27" t="s">
        <v>599</v>
      </c>
      <c r="F211" s="73">
        <f>VLOOKUP(A211,[1]Sheet1!$A$93:$C$293,3,0)</f>
        <v>3398700</v>
      </c>
      <c r="G211" s="74">
        <f>VLOOKUP(A211,[1]Sheet1!$A$93:$I$293,9,0)</f>
        <v>364807281.50999999</v>
      </c>
      <c r="H211" s="75">
        <f>VLOOKUP(A211,[1]Sheet1!$A$93:$J$293,10,0)</f>
        <v>0.28273533000000001</v>
      </c>
      <c r="I211" s="50"/>
    </row>
    <row r="212" spans="1:9" s="33" customFormat="1" ht="15.75" x14ac:dyDescent="0.25">
      <c r="A212" s="86" t="s">
        <v>620</v>
      </c>
      <c r="B212" s="119" t="s">
        <v>620</v>
      </c>
      <c r="C212" s="72" t="b">
        <f t="shared" si="3"/>
        <v>1</v>
      </c>
      <c r="D212" s="29" t="s">
        <v>621</v>
      </c>
      <c r="E212" s="27" t="s">
        <v>622</v>
      </c>
      <c r="F212" s="73">
        <f>VLOOKUP(A212,[1]Sheet1!$A$93:$C$293,3,0)</f>
        <v>1000000</v>
      </c>
      <c r="G212" s="74">
        <f>VLOOKUP(A212,[1]Sheet1!$A$93:$I$293,9,0)</f>
        <v>98883300</v>
      </c>
      <c r="H212" s="75">
        <f>VLOOKUP(A212,[1]Sheet1!$A$93:$J$293,10,0)</f>
        <v>7.6637179999999999E-2</v>
      </c>
      <c r="I212" s="50"/>
    </row>
    <row r="213" spans="1:9" s="33" customFormat="1" ht="15.75" x14ac:dyDescent="0.25">
      <c r="A213" s="86" t="s">
        <v>624</v>
      </c>
      <c r="B213" s="119" t="s">
        <v>624</v>
      </c>
      <c r="C213" s="72" t="b">
        <f t="shared" si="3"/>
        <v>1</v>
      </c>
      <c r="D213" s="29" t="s">
        <v>625</v>
      </c>
      <c r="E213" s="27" t="s">
        <v>626</v>
      </c>
      <c r="F213" s="73">
        <f>VLOOKUP(A213,[1]Sheet1!$A$93:$C$293,3,0)</f>
        <v>205900</v>
      </c>
      <c r="G213" s="74">
        <f>VLOOKUP(A213,[1]Sheet1!$A$93:$I$293,9,0)</f>
        <v>20370201.75</v>
      </c>
      <c r="H213" s="75">
        <f>VLOOKUP(A213,[1]Sheet1!$A$93:$J$293,10,0)</f>
        <v>1.5787450000000001E-2</v>
      </c>
      <c r="I213" s="50"/>
    </row>
    <row r="214" spans="1:9" s="33" customFormat="1" ht="15.75" x14ac:dyDescent="0.25">
      <c r="A214" s="86" t="s">
        <v>632</v>
      </c>
      <c r="B214" s="119" t="s">
        <v>632</v>
      </c>
      <c r="C214" s="72" t="b">
        <f t="shared" si="3"/>
        <v>1</v>
      </c>
      <c r="D214" s="29" t="s">
        <v>634</v>
      </c>
      <c r="E214" s="27" t="s">
        <v>635</v>
      </c>
      <c r="F214" s="73">
        <f>VLOOKUP(A214,[1]Sheet1!$A$93:$C$293,3,0)</f>
        <v>8100000</v>
      </c>
      <c r="G214" s="74">
        <f>VLOOKUP(A214,[1]Sheet1!$A$93:$I$293,9,0)</f>
        <v>790858080</v>
      </c>
      <c r="H214" s="75">
        <f>VLOOKUP(A214,[1]Sheet1!$A$93:$J$293,10,0)</f>
        <v>0.61293602000000003</v>
      </c>
      <c r="I214" s="50"/>
    </row>
    <row r="215" spans="1:9" s="33" customFormat="1" ht="15.75" x14ac:dyDescent="0.25">
      <c r="A215" s="86" t="s">
        <v>633</v>
      </c>
      <c r="B215" s="119" t="s">
        <v>633</v>
      </c>
      <c r="C215" s="72" t="b">
        <f t="shared" si="3"/>
        <v>1</v>
      </c>
      <c r="D215" s="29" t="s">
        <v>636</v>
      </c>
      <c r="E215" s="27" t="s">
        <v>637</v>
      </c>
      <c r="F215" s="73">
        <f>VLOOKUP(A215,[1]Sheet1!$A$93:$C$293,3,0)</f>
        <v>1000000</v>
      </c>
      <c r="G215" s="74">
        <f>VLOOKUP(A215,[1]Sheet1!$A$93:$I$293,9,0)</f>
        <v>99467900</v>
      </c>
      <c r="H215" s="75">
        <f>VLOOKUP(A215,[1]Sheet1!$A$93:$J$293,10,0)</f>
        <v>7.7090259999999994E-2</v>
      </c>
      <c r="I215" s="50"/>
    </row>
    <row r="216" spans="1:9" s="33" customFormat="1" ht="15.75" x14ac:dyDescent="0.25">
      <c r="A216" s="87" t="s">
        <v>667</v>
      </c>
      <c r="B216" s="119" t="s">
        <v>667</v>
      </c>
      <c r="C216" s="72" t="b">
        <f t="shared" si="3"/>
        <v>1</v>
      </c>
      <c r="D216" s="29" t="s">
        <v>668</v>
      </c>
      <c r="E216" s="27" t="s">
        <v>669</v>
      </c>
      <c r="F216" s="73">
        <f>VLOOKUP(A216,[1]Sheet1!$A$93:$C$293,3,0)</f>
        <v>375200</v>
      </c>
      <c r="G216" s="74">
        <f>VLOOKUP(A216,[1]Sheet1!$A$93:$I$293,9,0)</f>
        <v>37270379.439999998</v>
      </c>
      <c r="H216" s="75">
        <f>VLOOKUP(A216,[1]Sheet1!$A$93:$J$293,10,0)</f>
        <v>2.888553E-2</v>
      </c>
      <c r="I216" s="50"/>
    </row>
    <row r="217" spans="1:9" s="33" customFormat="1" ht="15.75" x14ac:dyDescent="0.25">
      <c r="A217" s="87" t="s">
        <v>682</v>
      </c>
      <c r="B217" s="119" t="s">
        <v>682</v>
      </c>
      <c r="C217" s="72" t="b">
        <f t="shared" si="3"/>
        <v>1</v>
      </c>
      <c r="D217" s="29" t="s">
        <v>684</v>
      </c>
      <c r="E217" s="27" t="s">
        <v>685</v>
      </c>
      <c r="F217" s="73">
        <f>VLOOKUP(A217,[1]Sheet1!$A$93:$C$293,3,0)</f>
        <v>551700</v>
      </c>
      <c r="G217" s="74">
        <f>VLOOKUP(A217,[1]Sheet1!$A$93:$I$293,9,0)</f>
        <v>54958423.049999982</v>
      </c>
      <c r="H217" s="75">
        <f>VLOOKUP(A217,[1]Sheet1!$A$93:$J$293,10,0)</f>
        <v>4.2594239999999998E-2</v>
      </c>
      <c r="I217" s="50"/>
    </row>
    <row r="218" spans="1:9" s="33" customFormat="1" ht="15.75" x14ac:dyDescent="0.25">
      <c r="A218" s="87" t="s">
        <v>683</v>
      </c>
      <c r="B218" s="119" t="s">
        <v>683</v>
      </c>
      <c r="C218" s="72" t="b">
        <f t="shared" si="3"/>
        <v>1</v>
      </c>
      <c r="D218" s="29" t="s">
        <v>686</v>
      </c>
      <c r="E218" s="27" t="s">
        <v>687</v>
      </c>
      <c r="F218" s="73">
        <f>VLOOKUP(A218,[1]Sheet1!$A$93:$C$293,3,0)</f>
        <v>200</v>
      </c>
      <c r="G218" s="74">
        <f>VLOOKUP(A218,[1]Sheet1!$A$93:$I$293,9,0)</f>
        <v>200120902.88</v>
      </c>
      <c r="H218" s="75">
        <f>VLOOKUP(A218,[1]Sheet1!$A$93:$J$293,10,0)</f>
        <v>0.15509901000000001</v>
      </c>
      <c r="I218" s="50"/>
    </row>
    <row r="219" spans="1:9" s="33" customFormat="1" ht="15.75" x14ac:dyDescent="0.25">
      <c r="A219" s="87" t="s">
        <v>698</v>
      </c>
      <c r="B219" s="119" t="s">
        <v>698</v>
      </c>
      <c r="C219" s="72" t="b">
        <f t="shared" si="3"/>
        <v>1</v>
      </c>
      <c r="D219" s="29" t="s">
        <v>702</v>
      </c>
      <c r="E219" s="27" t="s">
        <v>703</v>
      </c>
      <c r="F219" s="73">
        <f>VLOOKUP(A219,[1]Sheet1!$A$93:$C$293,3,0)</f>
        <v>767600</v>
      </c>
      <c r="G219" s="74">
        <f>VLOOKUP(A219,[1]Sheet1!$A$93:$I$293,9,0)</f>
        <v>76129723.640000001</v>
      </c>
      <c r="H219" s="75">
        <f>VLOOKUP(A219,[1]Sheet1!$A$93:$J$293,10,0)</f>
        <v>5.9002560000000003E-2</v>
      </c>
      <c r="I219" s="50"/>
    </row>
    <row r="220" spans="1:9" s="33" customFormat="1" ht="15.75" x14ac:dyDescent="0.25">
      <c r="A220" s="87" t="s">
        <v>699</v>
      </c>
      <c r="B220" s="119" t="s">
        <v>699</v>
      </c>
      <c r="C220" s="72" t="b">
        <f t="shared" si="3"/>
        <v>1</v>
      </c>
      <c r="D220" s="29" t="s">
        <v>704</v>
      </c>
      <c r="E220" s="27" t="s">
        <v>705</v>
      </c>
      <c r="F220" s="73">
        <f>VLOOKUP(A220,[1]Sheet1!$A$93:$C$293,3,0)</f>
        <v>200</v>
      </c>
      <c r="G220" s="74">
        <f>VLOOKUP(A220,[1]Sheet1!$A$93:$I$293,9,0)</f>
        <v>199773642.12</v>
      </c>
      <c r="H220" s="75">
        <f>VLOOKUP(A220,[1]Sheet1!$A$93:$J$293,10,0)</f>
        <v>0.15482988</v>
      </c>
      <c r="I220" s="50"/>
    </row>
    <row r="221" spans="1:9" s="33" customFormat="1" ht="15.75" x14ac:dyDescent="0.25">
      <c r="A221" s="87" t="s">
        <v>700</v>
      </c>
      <c r="B221" s="119" t="s">
        <v>700</v>
      </c>
      <c r="C221" s="72" t="b">
        <f t="shared" si="3"/>
        <v>1</v>
      </c>
      <c r="D221" s="29" t="s">
        <v>706</v>
      </c>
      <c r="E221" s="27" t="s">
        <v>707</v>
      </c>
      <c r="F221" s="73">
        <f>VLOOKUP(A221,[1]Sheet1!$A$93:$C$293,3,0)</f>
        <v>616400</v>
      </c>
      <c r="G221" s="74">
        <f>VLOOKUP(A221,[1]Sheet1!$A$93:$I$293,9,0)</f>
        <v>61435971.600000001</v>
      </c>
      <c r="H221" s="75">
        <f>VLOOKUP(A221,[1]Sheet1!$A$93:$J$293,10,0)</f>
        <v>4.7614509999999999E-2</v>
      </c>
      <c r="I221" s="50"/>
    </row>
    <row r="222" spans="1:9" s="33" customFormat="1" ht="15.75" x14ac:dyDescent="0.25">
      <c r="A222" s="87" t="s">
        <v>701</v>
      </c>
      <c r="B222" s="119" t="s">
        <v>701</v>
      </c>
      <c r="C222" s="72" t="b">
        <f t="shared" si="3"/>
        <v>1</v>
      </c>
      <c r="D222" s="29" t="s">
        <v>708</v>
      </c>
      <c r="E222" s="27" t="s">
        <v>709</v>
      </c>
      <c r="F222" s="73">
        <f>VLOOKUP(A222,[1]Sheet1!$A$93:$C$293,3,0)</f>
        <v>716000</v>
      </c>
      <c r="G222" s="74">
        <f>VLOOKUP(A222,[1]Sheet1!$A$93:$I$293,9,0)</f>
        <v>71392718</v>
      </c>
      <c r="H222" s="75">
        <f>VLOOKUP(A222,[1]Sheet1!$A$93:$J$293,10,0)</f>
        <v>5.5331249999999998E-2</v>
      </c>
      <c r="I222" s="50"/>
    </row>
    <row r="223" spans="1:9" s="33" customFormat="1" ht="15.75" x14ac:dyDescent="0.25">
      <c r="A223" s="87" t="s">
        <v>720</v>
      </c>
      <c r="B223" s="119" t="s">
        <v>720</v>
      </c>
      <c r="C223" s="72" t="b">
        <f t="shared" si="3"/>
        <v>1</v>
      </c>
      <c r="D223" s="29" t="s">
        <v>721</v>
      </c>
      <c r="E223" s="27" t="s">
        <v>722</v>
      </c>
      <c r="F223" s="73">
        <f>VLOOKUP(A223,[1]Sheet1!$A$93:$C$293,3,0)</f>
        <v>728800</v>
      </c>
      <c r="G223" s="74">
        <f>VLOOKUP(A223,[1]Sheet1!$A$93:$I$293,9,0)</f>
        <v>71665746.319999993</v>
      </c>
      <c r="H223" s="75">
        <f>VLOOKUP(A223,[1]Sheet1!$A$93:$J$293,10,0)</f>
        <v>5.5542859999999999E-2</v>
      </c>
      <c r="I223" s="50"/>
    </row>
    <row r="224" spans="1:9" s="33" customFormat="1" ht="15.75" x14ac:dyDescent="0.25">
      <c r="A224" s="87" t="s">
        <v>757</v>
      </c>
      <c r="B224" s="119" t="s">
        <v>757</v>
      </c>
      <c r="C224" s="72" t="b">
        <f t="shared" si="3"/>
        <v>1</v>
      </c>
      <c r="D224" s="29" t="s">
        <v>758</v>
      </c>
      <c r="E224" s="27" t="s">
        <v>759</v>
      </c>
      <c r="F224" s="73">
        <f>VLOOKUP(A224,[1]Sheet1!$A$93:$C$293,3,0)</f>
        <v>1746600</v>
      </c>
      <c r="G224" s="74">
        <f>VLOOKUP(A224,[1]Sheet1!$A$93:$I$293,9,0)</f>
        <v>174681832.5</v>
      </c>
      <c r="H224" s="75">
        <f>VLOOKUP(A224,[1]Sheet1!$A$93:$J$293,10,0)</f>
        <v>0.13538306</v>
      </c>
      <c r="I224" s="50"/>
    </row>
    <row r="225" spans="1:9" s="33" customFormat="1" ht="15.75" x14ac:dyDescent="0.25">
      <c r="A225" s="87" t="s">
        <v>766</v>
      </c>
      <c r="B225" s="119" t="s">
        <v>766</v>
      </c>
      <c r="C225" s="72" t="b">
        <f t="shared" si="3"/>
        <v>1</v>
      </c>
      <c r="D225" s="29" t="s">
        <v>767</v>
      </c>
      <c r="E225" s="27" t="s">
        <v>768</v>
      </c>
      <c r="F225" s="73">
        <f>VLOOKUP(A225,[1]Sheet1!$A$93:$C$293,3,0)</f>
        <v>6500000</v>
      </c>
      <c r="G225" s="74">
        <f>VLOOKUP(A225,[1]Sheet1!$A$93:$I$293,9,0)</f>
        <v>658550100</v>
      </c>
      <c r="H225" s="75">
        <f>VLOOKUP(A225,[1]Sheet1!$A$93:$J$293,10,0)</f>
        <v>0.51039382</v>
      </c>
      <c r="I225" s="50"/>
    </row>
    <row r="226" spans="1:9" s="33" customFormat="1" ht="15.75" x14ac:dyDescent="0.25">
      <c r="A226" s="87" t="s">
        <v>772</v>
      </c>
      <c r="B226" s="119" t="s">
        <v>772</v>
      </c>
      <c r="C226" s="72" t="b">
        <f t="shared" si="3"/>
        <v>1</v>
      </c>
      <c r="D226" s="29" t="s">
        <v>773</v>
      </c>
      <c r="E226" s="27" t="s">
        <v>774</v>
      </c>
      <c r="F226" s="73">
        <f>VLOOKUP(A226,[1]Sheet1!$A$93:$C$293,3,0)</f>
        <v>1000000</v>
      </c>
      <c r="G226" s="74">
        <f>VLOOKUP(A226,[1]Sheet1!$A$93:$I$293,9,0)</f>
        <v>94137800</v>
      </c>
      <c r="H226" s="75">
        <f>VLOOKUP(A226,[1]Sheet1!$A$93:$J$293,10,0)</f>
        <v>7.2959300000000005E-2</v>
      </c>
      <c r="I226" s="50"/>
    </row>
    <row r="227" spans="1:9" s="33" customFormat="1" ht="15.75" x14ac:dyDescent="0.25">
      <c r="A227" s="88" t="s">
        <v>831</v>
      </c>
      <c r="B227" s="119" t="s">
        <v>831</v>
      </c>
      <c r="C227" s="72" t="b">
        <f t="shared" si="3"/>
        <v>1</v>
      </c>
      <c r="D227" s="29" t="s">
        <v>836</v>
      </c>
      <c r="E227" s="27" t="s">
        <v>837</v>
      </c>
      <c r="F227" s="73">
        <f>VLOOKUP(A227,[1]Sheet1!$A$93:$C$293,3,0)</f>
        <v>8000000</v>
      </c>
      <c r="G227" s="74">
        <f>VLOOKUP(A227,[1]Sheet1!$A$93:$I$293,9,0)</f>
        <v>749598400</v>
      </c>
      <c r="H227" s="75">
        <f>VLOOKUP(A227,[1]Sheet1!$A$93:$J$293,10,0)</f>
        <v>0.58095867000000001</v>
      </c>
      <c r="I227" s="50"/>
    </row>
    <row r="228" spans="1:9" s="33" customFormat="1" ht="15.75" x14ac:dyDescent="0.25">
      <c r="A228" s="87" t="s">
        <v>780</v>
      </c>
      <c r="B228" s="119" t="s">
        <v>780</v>
      </c>
      <c r="C228" s="72" t="b">
        <f t="shared" si="3"/>
        <v>1</v>
      </c>
      <c r="D228" s="29" t="s">
        <v>786</v>
      </c>
      <c r="E228" s="27" t="s">
        <v>787</v>
      </c>
      <c r="F228" s="73">
        <f>VLOOKUP(A228,[1]Sheet1!$A$93:$C$293,3,0)</f>
        <v>2500000</v>
      </c>
      <c r="G228" s="74">
        <f>VLOOKUP(A228,[1]Sheet1!$A$93:$I$293,9,0)</f>
        <v>240922500</v>
      </c>
      <c r="H228" s="75">
        <f>VLOOKUP(A228,[1]Sheet1!$A$93:$J$293,10,0)</f>
        <v>0.18672134000000001</v>
      </c>
      <c r="I228" s="50"/>
    </row>
    <row r="229" spans="1:9" s="33" customFormat="1" ht="15.75" x14ac:dyDescent="0.25">
      <c r="A229" s="87" t="s">
        <v>781</v>
      </c>
      <c r="B229" s="119" t="s">
        <v>781</v>
      </c>
      <c r="C229" s="72" t="b">
        <f t="shared" si="3"/>
        <v>1</v>
      </c>
      <c r="D229" s="29" t="s">
        <v>788</v>
      </c>
      <c r="E229" s="27" t="s">
        <v>789</v>
      </c>
      <c r="F229" s="73">
        <f>VLOOKUP(A229,[1]Sheet1!$A$93:$C$293,3,0)</f>
        <v>2900000</v>
      </c>
      <c r="G229" s="74">
        <f>VLOOKUP(A229,[1]Sheet1!$A$93:$I$293,9,0)</f>
        <v>278801650</v>
      </c>
      <c r="H229" s="75">
        <f>VLOOKUP(A229,[1]Sheet1!$A$93:$J$293,10,0)</f>
        <v>0.21607868</v>
      </c>
      <c r="I229" s="50"/>
    </row>
    <row r="230" spans="1:9" s="33" customFormat="1" ht="15.75" x14ac:dyDescent="0.25">
      <c r="A230" s="87" t="s">
        <v>782</v>
      </c>
      <c r="B230" s="119" t="s">
        <v>782</v>
      </c>
      <c r="C230" s="72" t="b">
        <f t="shared" ref="C230:C293" si="4">B230=A230</f>
        <v>1</v>
      </c>
      <c r="D230" s="29" t="s">
        <v>790</v>
      </c>
      <c r="E230" s="27" t="s">
        <v>791</v>
      </c>
      <c r="F230" s="73">
        <f>VLOOKUP(A230,[1]Sheet1!$A$93:$C$293,3,0)</f>
        <v>2500000</v>
      </c>
      <c r="G230" s="74">
        <f>VLOOKUP(A230,[1]Sheet1!$A$93:$I$293,9,0)</f>
        <v>238810000</v>
      </c>
      <c r="H230" s="75">
        <f>VLOOKUP(A230,[1]Sheet1!$A$93:$J$293,10,0)</f>
        <v>0.18508409000000001</v>
      </c>
      <c r="I230" s="50"/>
    </row>
    <row r="231" spans="1:9" s="33" customFormat="1" ht="15.75" x14ac:dyDescent="0.25">
      <c r="A231" s="87" t="s">
        <v>783</v>
      </c>
      <c r="B231" s="119" t="s">
        <v>783</v>
      </c>
      <c r="C231" s="72" t="b">
        <f t="shared" si="4"/>
        <v>1</v>
      </c>
      <c r="D231" s="29" t="s">
        <v>792</v>
      </c>
      <c r="E231" s="27" t="s">
        <v>793</v>
      </c>
      <c r="F231" s="73">
        <f>VLOOKUP(A231,[1]Sheet1!$A$93:$C$293,3,0)</f>
        <v>500000</v>
      </c>
      <c r="G231" s="74">
        <f>VLOOKUP(A231,[1]Sheet1!$A$93:$I$293,9,0)</f>
        <v>49470650</v>
      </c>
      <c r="H231" s="75">
        <f>VLOOKUP(A231,[1]Sheet1!$A$93:$J$293,10,0)</f>
        <v>3.8341069999999998E-2</v>
      </c>
      <c r="I231" s="50"/>
    </row>
    <row r="232" spans="1:9" s="33" customFormat="1" ht="15.75" x14ac:dyDescent="0.25">
      <c r="A232" s="87" t="s">
        <v>784</v>
      </c>
      <c r="B232" s="119" t="s">
        <v>784</v>
      </c>
      <c r="C232" s="72" t="b">
        <f t="shared" si="4"/>
        <v>1</v>
      </c>
      <c r="D232" s="29" t="s">
        <v>794</v>
      </c>
      <c r="E232" s="27" t="s">
        <v>795</v>
      </c>
      <c r="F232" s="73">
        <f>VLOOKUP(A232,[1]Sheet1!$A$93:$C$293,3,0)</f>
        <v>600000</v>
      </c>
      <c r="G232" s="74">
        <f>VLOOKUP(A232,[1]Sheet1!$A$93:$I$293,9,0)</f>
        <v>59272440</v>
      </c>
      <c r="H232" s="75">
        <f>VLOOKUP(A232,[1]Sheet1!$A$93:$J$293,10,0)</f>
        <v>4.5937720000000001E-2</v>
      </c>
      <c r="I232" s="50"/>
    </row>
    <row r="233" spans="1:9" s="33" customFormat="1" ht="15.75" x14ac:dyDescent="0.25">
      <c r="A233" s="87" t="s">
        <v>785</v>
      </c>
      <c r="B233" s="119" t="s">
        <v>785</v>
      </c>
      <c r="C233" s="72" t="b">
        <f t="shared" si="4"/>
        <v>1</v>
      </c>
      <c r="D233" s="29" t="s">
        <v>796</v>
      </c>
      <c r="E233" s="27" t="s">
        <v>797</v>
      </c>
      <c r="F233" s="73">
        <f>VLOOKUP(A233,[1]Sheet1!$A$93:$C$293,3,0)</f>
        <v>4500000</v>
      </c>
      <c r="G233" s="74">
        <f>VLOOKUP(A233,[1]Sheet1!$A$93:$I$293,9,0)</f>
        <v>443170350</v>
      </c>
      <c r="H233" s="75">
        <f>VLOOKUP(A233,[1]Sheet1!$A$93:$J$293,10,0)</f>
        <v>0.34346879000000002</v>
      </c>
      <c r="I233" s="50"/>
    </row>
    <row r="234" spans="1:9" s="33" customFormat="1" ht="15.75" x14ac:dyDescent="0.25">
      <c r="A234" s="87" t="s">
        <v>807</v>
      </c>
      <c r="B234" s="119" t="s">
        <v>807</v>
      </c>
      <c r="C234" s="72" t="b">
        <f t="shared" si="4"/>
        <v>1</v>
      </c>
      <c r="D234" s="29" t="s">
        <v>810</v>
      </c>
      <c r="E234" s="27" t="s">
        <v>811</v>
      </c>
      <c r="F234" s="73">
        <f>VLOOKUP(A234,[1]Sheet1!$A$93:$C$293,3,0)</f>
        <v>1764400</v>
      </c>
      <c r="G234" s="74">
        <f>VLOOKUP(A234,[1]Sheet1!$A$93:$I$293,9,0)</f>
        <v>167838726.44</v>
      </c>
      <c r="H234" s="75">
        <f>VLOOKUP(A234,[1]Sheet1!$A$93:$J$293,10,0)</f>
        <v>0.13007947</v>
      </c>
      <c r="I234" s="50"/>
    </row>
    <row r="235" spans="1:9" s="33" customFormat="1" ht="15.75" x14ac:dyDescent="0.25">
      <c r="A235" s="87" t="s">
        <v>808</v>
      </c>
      <c r="B235" s="119" t="s">
        <v>808</v>
      </c>
      <c r="C235" s="72" t="b">
        <f t="shared" si="4"/>
        <v>1</v>
      </c>
      <c r="D235" s="29" t="s">
        <v>812</v>
      </c>
      <c r="E235" s="27" t="s">
        <v>813</v>
      </c>
      <c r="F235" s="73">
        <f>VLOOKUP(A235,[1]Sheet1!$A$93:$C$293,3,0)</f>
        <v>1500000</v>
      </c>
      <c r="G235" s="74">
        <f>VLOOKUP(A235,[1]Sheet1!$A$93:$I$293,9,0)</f>
        <v>143104800</v>
      </c>
      <c r="H235" s="75">
        <f>VLOOKUP(A235,[1]Sheet1!$A$93:$J$293,10,0)</f>
        <v>0.11091002</v>
      </c>
      <c r="I235" s="50"/>
    </row>
    <row r="236" spans="1:9" s="33" customFormat="1" ht="15.75" x14ac:dyDescent="0.25">
      <c r="A236" s="87" t="s">
        <v>809</v>
      </c>
      <c r="B236" s="119" t="s">
        <v>809</v>
      </c>
      <c r="C236" s="72" t="b">
        <f t="shared" si="4"/>
        <v>1</v>
      </c>
      <c r="D236" s="29" t="s">
        <v>814</v>
      </c>
      <c r="E236" s="27" t="s">
        <v>815</v>
      </c>
      <c r="F236" s="73">
        <f>VLOOKUP(A236,[1]Sheet1!$A$93:$C$293,3,0)</f>
        <v>4000000</v>
      </c>
      <c r="G236" s="74">
        <f>VLOOKUP(A236,[1]Sheet1!$A$93:$I$293,9,0)</f>
        <v>381419600</v>
      </c>
      <c r="H236" s="75">
        <f>VLOOKUP(A236,[1]Sheet1!$A$93:$J$293,10,0)</f>
        <v>0.29561031999999998</v>
      </c>
      <c r="I236" s="50"/>
    </row>
    <row r="237" spans="1:9" s="33" customFormat="1" ht="15.75" x14ac:dyDescent="0.25">
      <c r="A237" s="87" t="s">
        <v>826</v>
      </c>
      <c r="B237" s="119" t="s">
        <v>826</v>
      </c>
      <c r="C237" s="72" t="b">
        <f t="shared" si="4"/>
        <v>1</v>
      </c>
      <c r="D237" s="29" t="s">
        <v>827</v>
      </c>
      <c r="E237" s="27" t="s">
        <v>828</v>
      </c>
      <c r="F237" s="73">
        <f>VLOOKUP(A237,[1]Sheet1!$A$93:$C$293,3,0)</f>
        <v>1872500</v>
      </c>
      <c r="G237" s="74">
        <f>VLOOKUP(A237,[1]Sheet1!$A$93:$I$293,9,0)</f>
        <v>181331776.5</v>
      </c>
      <c r="H237" s="75">
        <f>VLOOKUP(A237,[1]Sheet1!$A$93:$J$293,10,0)</f>
        <v>0.14053694</v>
      </c>
      <c r="I237" s="50"/>
    </row>
    <row r="238" spans="1:9" s="33" customFormat="1" ht="15.75" x14ac:dyDescent="0.25">
      <c r="A238" s="88" t="s">
        <v>832</v>
      </c>
      <c r="B238" s="119" t="s">
        <v>832</v>
      </c>
      <c r="C238" s="72" t="b">
        <f t="shared" si="4"/>
        <v>1</v>
      </c>
      <c r="D238" s="29" t="s">
        <v>838</v>
      </c>
      <c r="E238" s="27" t="s">
        <v>839</v>
      </c>
      <c r="F238" s="73">
        <f>VLOOKUP(A238,[1]Sheet1!$A$93:$C$293,3,0)</f>
        <v>890900</v>
      </c>
      <c r="G238" s="74">
        <f>VLOOKUP(A238,[1]Sheet1!$A$93:$I$293,9,0)</f>
        <v>87164765.099999994</v>
      </c>
      <c r="H238" s="75">
        <f>VLOOKUP(A238,[1]Sheet1!$A$93:$J$293,10,0)</f>
        <v>6.7555009999999999E-2</v>
      </c>
      <c r="I238" s="50"/>
    </row>
    <row r="239" spans="1:9" s="33" customFormat="1" ht="15.75" x14ac:dyDescent="0.25">
      <c r="A239" s="88" t="s">
        <v>833</v>
      </c>
      <c r="B239" s="119" t="s">
        <v>833</v>
      </c>
      <c r="C239" s="72" t="b">
        <f t="shared" si="4"/>
        <v>1</v>
      </c>
      <c r="D239" s="29" t="s">
        <v>840</v>
      </c>
      <c r="E239" s="27" t="s">
        <v>841</v>
      </c>
      <c r="F239" s="73">
        <f>VLOOKUP(A239,[1]Sheet1!$A$93:$C$293,3,0)</f>
        <v>712000</v>
      </c>
      <c r="G239" s="74">
        <f>VLOOKUP(A239,[1]Sheet1!$A$93:$I$293,9,0)</f>
        <v>69627904</v>
      </c>
      <c r="H239" s="75">
        <f>VLOOKUP(A239,[1]Sheet1!$A$93:$J$293,10,0)</f>
        <v>5.3963469999999999E-2</v>
      </c>
      <c r="I239" s="50"/>
    </row>
    <row r="240" spans="1:9" s="33" customFormat="1" ht="15.75" x14ac:dyDescent="0.25">
      <c r="A240" s="88" t="s">
        <v>834</v>
      </c>
      <c r="B240" s="119" t="s">
        <v>834</v>
      </c>
      <c r="C240" s="72" t="b">
        <f t="shared" si="4"/>
        <v>1</v>
      </c>
      <c r="D240" s="29" t="s">
        <v>842</v>
      </c>
      <c r="E240" s="27" t="s">
        <v>843</v>
      </c>
      <c r="F240" s="73">
        <f>VLOOKUP(A240,[1]Sheet1!$A$93:$C$293,3,0)</f>
        <v>551400</v>
      </c>
      <c r="G240" s="74">
        <f>VLOOKUP(A240,[1]Sheet1!$A$93:$I$293,9,0)</f>
        <v>53746391.640000001</v>
      </c>
      <c r="H240" s="75">
        <f>VLOOKUP(A240,[1]Sheet1!$A$93:$J$293,10,0)</f>
        <v>4.1654879999999998E-2</v>
      </c>
      <c r="I240" s="50"/>
    </row>
    <row r="241" spans="1:9" s="33" customFormat="1" ht="15.75" x14ac:dyDescent="0.25">
      <c r="A241" s="88" t="s">
        <v>835</v>
      </c>
      <c r="B241" s="119" t="s">
        <v>835</v>
      </c>
      <c r="C241" s="72" t="b">
        <f t="shared" si="4"/>
        <v>1</v>
      </c>
      <c r="D241" s="29" t="s">
        <v>844</v>
      </c>
      <c r="E241" s="27" t="s">
        <v>845</v>
      </c>
      <c r="F241" s="73">
        <f>VLOOKUP(A241,[1]Sheet1!$A$93:$C$293,3,0)</f>
        <v>3000000</v>
      </c>
      <c r="G241" s="74">
        <f>VLOOKUP(A241,[1]Sheet1!$A$93:$I$293,9,0)</f>
        <v>289216500</v>
      </c>
      <c r="H241" s="75">
        <f>VLOOKUP(A241,[1]Sheet1!$A$93:$J$293,10,0)</f>
        <v>0.22415046999999999</v>
      </c>
      <c r="I241" s="50"/>
    </row>
    <row r="242" spans="1:9" s="33" customFormat="1" ht="15.75" x14ac:dyDescent="0.25">
      <c r="A242" s="109" t="s">
        <v>864</v>
      </c>
      <c r="B242" s="119" t="s">
        <v>864</v>
      </c>
      <c r="C242" s="72" t="b">
        <f t="shared" si="4"/>
        <v>1</v>
      </c>
      <c r="D242" s="29" t="s">
        <v>865</v>
      </c>
      <c r="E242" s="27" t="s">
        <v>866</v>
      </c>
      <c r="F242" s="73">
        <f>VLOOKUP(A242,[1]Sheet1!$A$93:$C$293,3,0)</f>
        <v>15700000</v>
      </c>
      <c r="G242" s="74">
        <f>VLOOKUP(A242,[1]Sheet1!$A$93:$I$293,9,0)</f>
        <v>1470457290</v>
      </c>
      <c r="H242" s="75">
        <f>VLOOKUP(A242,[1]Sheet1!$A$93:$J$293,10,0)</f>
        <v>1.1396434499999999</v>
      </c>
      <c r="I242" s="50"/>
    </row>
    <row r="243" spans="1:9" s="33" customFormat="1" ht="15.75" x14ac:dyDescent="0.25">
      <c r="A243" s="111" t="s">
        <v>874</v>
      </c>
      <c r="B243" s="119" t="s">
        <v>874</v>
      </c>
      <c r="C243" s="72" t="b">
        <f t="shared" si="4"/>
        <v>1</v>
      </c>
      <c r="D243" s="73" t="s">
        <v>877</v>
      </c>
      <c r="E243" s="27" t="s">
        <v>880</v>
      </c>
      <c r="F243" s="73">
        <f>VLOOKUP(A243,[1]Sheet1!$A$93:$C$293,3,0)</f>
        <v>1500000</v>
      </c>
      <c r="G243" s="74">
        <f>VLOOKUP(A243,[1]Sheet1!$A$93:$I$293,9,0)</f>
        <v>144414300</v>
      </c>
      <c r="H243" s="75">
        <f>VLOOKUP(A243,[1]Sheet1!$A$93:$J$293,10,0)</f>
        <v>0.11192492</v>
      </c>
      <c r="I243" s="50"/>
    </row>
    <row r="244" spans="1:9" s="33" customFormat="1" ht="15.75" x14ac:dyDescent="0.25">
      <c r="A244" s="111" t="s">
        <v>875</v>
      </c>
      <c r="B244" s="119" t="s">
        <v>875</v>
      </c>
      <c r="C244" s="72" t="b">
        <f t="shared" si="4"/>
        <v>1</v>
      </c>
      <c r="D244" s="73" t="s">
        <v>878</v>
      </c>
      <c r="E244" s="27" t="s">
        <v>881</v>
      </c>
      <c r="F244" s="73">
        <f>VLOOKUP(A244,[1]Sheet1!$A$93:$C$293,3,0)</f>
        <v>1000000</v>
      </c>
      <c r="G244" s="74">
        <f>VLOOKUP(A244,[1]Sheet1!$A$93:$I$293,9,0)</f>
        <v>96219700</v>
      </c>
      <c r="H244" s="75">
        <f>VLOOKUP(A244,[1]Sheet1!$A$93:$J$293,10,0)</f>
        <v>7.4572819999999998E-2</v>
      </c>
      <c r="I244" s="50"/>
    </row>
    <row r="245" spans="1:9" s="33" customFormat="1" ht="15.75" x14ac:dyDescent="0.25">
      <c r="A245" s="111" t="s">
        <v>876</v>
      </c>
      <c r="B245" s="119" t="s">
        <v>876</v>
      </c>
      <c r="C245" s="72" t="b">
        <f t="shared" si="4"/>
        <v>1</v>
      </c>
      <c r="D245" s="73" t="s">
        <v>879</v>
      </c>
      <c r="E245" s="27" t="s">
        <v>882</v>
      </c>
      <c r="F245" s="73">
        <f>VLOOKUP(A245,[1]Sheet1!$A$93:$C$293,3,0)</f>
        <v>1583300</v>
      </c>
      <c r="G245" s="74">
        <f>VLOOKUP(A245,[1]Sheet1!$A$93:$I$293,9,0)</f>
        <v>151009770.78</v>
      </c>
      <c r="H245" s="75">
        <f>VLOOKUP(A245,[1]Sheet1!$A$93:$J$293,10,0)</f>
        <v>0.11703658</v>
      </c>
      <c r="I245" s="50"/>
    </row>
    <row r="246" spans="1:9" s="33" customFormat="1" ht="15.75" x14ac:dyDescent="0.25">
      <c r="A246" s="111" t="s">
        <v>895</v>
      </c>
      <c r="B246" s="119" t="s">
        <v>895</v>
      </c>
      <c r="C246" s="72" t="b">
        <f t="shared" si="4"/>
        <v>1</v>
      </c>
      <c r="D246" s="73" t="s">
        <v>900</v>
      </c>
      <c r="E246" s="27" t="s">
        <v>905</v>
      </c>
      <c r="F246" s="73">
        <f>VLOOKUP(A246,[1]Sheet1!$A$93:$C$293,3,0)</f>
        <v>1000000</v>
      </c>
      <c r="G246" s="74">
        <f>VLOOKUP(A246,[1]Sheet1!$A$93:$I$293,9,0)</f>
        <v>96072100</v>
      </c>
      <c r="H246" s="75">
        <f>VLOOKUP(A246,[1]Sheet1!$A$93:$J$293,10,0)</f>
        <v>7.4458430000000006E-2</v>
      </c>
      <c r="I246" s="50"/>
    </row>
    <row r="247" spans="1:9" s="33" customFormat="1" ht="15.75" x14ac:dyDescent="0.25">
      <c r="A247" s="111" t="s">
        <v>896</v>
      </c>
      <c r="B247" s="119" t="s">
        <v>896</v>
      </c>
      <c r="C247" s="72" t="b">
        <f t="shared" si="4"/>
        <v>1</v>
      </c>
      <c r="D247" s="73" t="s">
        <v>901</v>
      </c>
      <c r="E247" s="27" t="s">
        <v>906</v>
      </c>
      <c r="F247" s="73">
        <f>VLOOKUP(A247,[1]Sheet1!$A$93:$C$293,3,0)</f>
        <v>1000000</v>
      </c>
      <c r="G247" s="74">
        <f>VLOOKUP(A247,[1]Sheet1!$A$93:$I$293,9,0)</f>
        <v>96123400</v>
      </c>
      <c r="H247" s="75">
        <f>VLOOKUP(A247,[1]Sheet1!$A$93:$J$293,10,0)</f>
        <v>7.4498190000000006E-2</v>
      </c>
      <c r="I247" s="50"/>
    </row>
    <row r="248" spans="1:9" s="33" customFormat="1" ht="15.75" x14ac:dyDescent="0.25">
      <c r="A248" s="112" t="s">
        <v>966</v>
      </c>
      <c r="B248" s="119" t="s">
        <v>966</v>
      </c>
      <c r="C248" s="72" t="b">
        <f t="shared" si="4"/>
        <v>1</v>
      </c>
      <c r="D248" s="73" t="s">
        <v>975</v>
      </c>
      <c r="E248" s="27" t="s">
        <v>976</v>
      </c>
      <c r="F248" s="73">
        <f>VLOOKUP(A248,[1]Sheet1!$A$93:$C$293,3,0)</f>
        <v>23441250</v>
      </c>
      <c r="G248" s="74">
        <f>VLOOKUP(A248,[1]Sheet1!$A$93:$I$293,9,0)</f>
        <v>2235132564</v>
      </c>
      <c r="H248" s="75">
        <f>VLOOKUP(A248,[1]Sheet1!$A$93:$J$293,10,0)</f>
        <v>1.7322871</v>
      </c>
      <c r="I248" s="50"/>
    </row>
    <row r="249" spans="1:9" s="33" customFormat="1" ht="15.75" x14ac:dyDescent="0.25">
      <c r="A249" s="111" t="s">
        <v>897</v>
      </c>
      <c r="B249" s="119" t="s">
        <v>897</v>
      </c>
      <c r="C249" s="72" t="b">
        <f t="shared" si="4"/>
        <v>1</v>
      </c>
      <c r="D249" s="73" t="s">
        <v>902</v>
      </c>
      <c r="E249" s="27" t="s">
        <v>907</v>
      </c>
      <c r="F249" s="73">
        <f>VLOOKUP(A249,[1]Sheet1!$A$93:$C$293,3,0)</f>
        <v>599900</v>
      </c>
      <c r="G249" s="74">
        <f>VLOOKUP(A249,[1]Sheet1!$A$93:$I$293,9,0)</f>
        <v>57743254.520000003</v>
      </c>
      <c r="H249" s="75">
        <f>VLOOKUP(A249,[1]Sheet1!$A$93:$J$293,10,0)</f>
        <v>4.4752559999999997E-2</v>
      </c>
      <c r="I249" s="50"/>
    </row>
    <row r="250" spans="1:9" s="33" customFormat="1" ht="15.75" x14ac:dyDescent="0.25">
      <c r="A250" s="111" t="s">
        <v>898</v>
      </c>
      <c r="B250" s="119" t="s">
        <v>898</v>
      </c>
      <c r="C250" s="72" t="b">
        <f t="shared" si="4"/>
        <v>1</v>
      </c>
      <c r="D250" s="73" t="s">
        <v>903</v>
      </c>
      <c r="E250" s="27" t="s">
        <v>908</v>
      </c>
      <c r="F250" s="73">
        <f>VLOOKUP(A250,[1]Sheet1!$A$93:$C$293,3,0)</f>
        <v>339700</v>
      </c>
      <c r="G250" s="74">
        <f>VLOOKUP(A250,[1]Sheet1!$A$93:$I$293,9,0)</f>
        <v>32680430.859999999</v>
      </c>
      <c r="H250" s="75">
        <f>VLOOKUP(A250,[1]Sheet1!$A$93:$J$293,10,0)</f>
        <v>2.5328199999999999E-2</v>
      </c>
      <c r="I250" s="50"/>
    </row>
    <row r="251" spans="1:9" s="33" customFormat="1" ht="15.75" x14ac:dyDescent="0.25">
      <c r="A251" s="111" t="s">
        <v>899</v>
      </c>
      <c r="B251" s="119" t="s">
        <v>899</v>
      </c>
      <c r="C251" s="72" t="b">
        <f t="shared" si="4"/>
        <v>1</v>
      </c>
      <c r="D251" s="73" t="s">
        <v>904</v>
      </c>
      <c r="E251" s="27" t="s">
        <v>909</v>
      </c>
      <c r="F251" s="73">
        <f>VLOOKUP(A251,[1]Sheet1!$A$93:$C$293,3,0)</f>
        <v>655400</v>
      </c>
      <c r="G251" s="74">
        <f>VLOOKUP(A251,[1]Sheet1!$A$93:$I$293,9,0)</f>
        <v>63029031.520000003</v>
      </c>
      <c r="H251" s="75">
        <f>VLOOKUP(A251,[1]Sheet1!$A$93:$J$293,10,0)</f>
        <v>4.8849169999999997E-2</v>
      </c>
      <c r="I251" s="50"/>
    </row>
    <row r="252" spans="1:9" s="33" customFormat="1" ht="15.75" x14ac:dyDescent="0.25">
      <c r="A252" s="112" t="s">
        <v>970</v>
      </c>
      <c r="B252" s="119" t="s">
        <v>970</v>
      </c>
      <c r="C252" s="72" t="b">
        <f t="shared" si="4"/>
        <v>1</v>
      </c>
      <c r="D252" s="73" t="s">
        <v>973</v>
      </c>
      <c r="E252" s="27" t="s">
        <v>974</v>
      </c>
      <c r="F252" s="73">
        <f>VLOOKUP(A252,[1]Sheet1!$A$93:$C$293,3,0)</f>
        <v>1500000</v>
      </c>
      <c r="G252" s="74">
        <f>VLOOKUP(A252,[1]Sheet1!$A$93:$I$293,9,0)</f>
        <v>141028200</v>
      </c>
      <c r="H252" s="75">
        <f>VLOOKUP(A252,[1]Sheet1!$A$93:$J$293,10,0)</f>
        <v>0.1093006</v>
      </c>
      <c r="I252" s="50"/>
    </row>
    <row r="253" spans="1:9" s="33" customFormat="1" ht="15.75" x14ac:dyDescent="0.25">
      <c r="A253" s="112" t="s">
        <v>948</v>
      </c>
      <c r="B253" s="119" t="s">
        <v>948</v>
      </c>
      <c r="C253" s="72" t="b">
        <f t="shared" si="4"/>
        <v>1</v>
      </c>
      <c r="D253" s="73" t="s">
        <v>950</v>
      </c>
      <c r="E253" s="27" t="s">
        <v>951</v>
      </c>
      <c r="F253" s="73">
        <f>VLOOKUP(A253,[1]Sheet1!$A$93:$C$293,3,0)</f>
        <v>21200000</v>
      </c>
      <c r="G253" s="74">
        <f>VLOOKUP(A253,[1]Sheet1!$A$93:$I$293,9,0)</f>
        <v>2051733880</v>
      </c>
      <c r="H253" s="75">
        <f>VLOOKUP(A253,[1]Sheet1!$A$93:$J$293,10,0)</f>
        <v>1.5901482499999999</v>
      </c>
      <c r="I253" s="50"/>
    </row>
    <row r="254" spans="1:9" s="33" customFormat="1" ht="15.75" x14ac:dyDescent="0.25">
      <c r="A254" s="112" t="s">
        <v>949</v>
      </c>
      <c r="B254" s="119" t="s">
        <v>949</v>
      </c>
      <c r="C254" s="72" t="b">
        <f t="shared" si="4"/>
        <v>1</v>
      </c>
      <c r="D254" s="73" t="s">
        <v>952</v>
      </c>
      <c r="E254" s="27" t="s">
        <v>953</v>
      </c>
      <c r="F254" s="73">
        <f>VLOOKUP(A254,[1]Sheet1!$A$93:$C$293,3,0)</f>
        <v>4000000</v>
      </c>
      <c r="G254" s="74">
        <f>VLOOKUP(A254,[1]Sheet1!$A$93:$I$293,9,0)</f>
        <v>384338000</v>
      </c>
      <c r="H254" s="75">
        <f>VLOOKUP(A254,[1]Sheet1!$A$93:$J$293,10,0)</f>
        <v>0.29787216</v>
      </c>
      <c r="I254" s="50"/>
    </row>
    <row r="255" spans="1:9" s="33" customFormat="1" ht="15.75" x14ac:dyDescent="0.25">
      <c r="A255" s="112" t="s">
        <v>971</v>
      </c>
      <c r="B255" s="119" t="s">
        <v>971</v>
      </c>
      <c r="C255" s="72" t="b">
        <f t="shared" si="4"/>
        <v>1</v>
      </c>
      <c r="D255" s="73" t="s">
        <v>977</v>
      </c>
      <c r="E255" s="27" t="s">
        <v>978</v>
      </c>
      <c r="F255" s="73">
        <f>VLOOKUP(A255,[1]Sheet1!$A$93:$C$293,3,0)</f>
        <v>774200</v>
      </c>
      <c r="G255" s="74">
        <f>VLOOKUP(A255,[1]Sheet1!$A$93:$I$293,9,0)</f>
        <v>75053425.439999998</v>
      </c>
      <c r="H255" s="75">
        <f>VLOOKUP(A255,[1]Sheet1!$A$93:$J$293,10,0)</f>
        <v>5.8168400000000002E-2</v>
      </c>
      <c r="I255" s="50"/>
    </row>
    <row r="256" spans="1:9" s="33" customFormat="1" ht="15.75" x14ac:dyDescent="0.25">
      <c r="A256" s="112" t="s">
        <v>972</v>
      </c>
      <c r="B256" s="119" t="s">
        <v>972</v>
      </c>
      <c r="C256" s="72" t="b">
        <f t="shared" si="4"/>
        <v>1</v>
      </c>
      <c r="D256" s="73" t="s">
        <v>979</v>
      </c>
      <c r="E256" s="27" t="s">
        <v>980</v>
      </c>
      <c r="F256" s="73">
        <f>VLOOKUP(A256,[1]Sheet1!$A$93:$C$293,3,0)</f>
        <v>1000000</v>
      </c>
      <c r="G256" s="74">
        <f>VLOOKUP(A256,[1]Sheet1!$A$93:$I$293,9,0)</f>
        <v>96939900</v>
      </c>
      <c r="H256" s="75">
        <f>VLOOKUP(A256,[1]Sheet1!$A$93:$J$293,10,0)</f>
        <v>7.5131000000000003E-2</v>
      </c>
      <c r="I256" s="50"/>
    </row>
    <row r="257" spans="1:9" s="33" customFormat="1" ht="15.75" x14ac:dyDescent="0.25">
      <c r="A257" s="112" t="s">
        <v>998</v>
      </c>
      <c r="B257" s="119" t="s">
        <v>998</v>
      </c>
      <c r="C257" s="72" t="b">
        <f t="shared" si="4"/>
        <v>1</v>
      </c>
      <c r="D257" s="73" t="s">
        <v>999</v>
      </c>
      <c r="E257" s="27" t="s">
        <v>1000</v>
      </c>
      <c r="F257" s="73">
        <f>VLOOKUP(A257,[1]Sheet1!$A$93:$C$293,3,0)</f>
        <v>7500000</v>
      </c>
      <c r="G257" s="74">
        <f>VLOOKUP(A257,[1]Sheet1!$A$93:$I$293,9,0)</f>
        <v>711495000</v>
      </c>
      <c r="H257" s="75">
        <f>VLOOKUP(A257,[1]Sheet1!$A$93:$J$293,10,0)</f>
        <v>0.55142751999999995</v>
      </c>
      <c r="I257" s="50"/>
    </row>
    <row r="258" spans="1:9" s="33" customFormat="1" ht="15.75" x14ac:dyDescent="0.25">
      <c r="A258" s="112" t="s">
        <v>1010</v>
      </c>
      <c r="B258" s="119" t="s">
        <v>1010</v>
      </c>
      <c r="C258" s="72" t="b">
        <f t="shared" si="4"/>
        <v>1</v>
      </c>
      <c r="D258" s="73" t="s">
        <v>1012</v>
      </c>
      <c r="E258" s="27" t="s">
        <v>1013</v>
      </c>
      <c r="F258" s="73">
        <f>VLOOKUP(A258,[1]Sheet1!$A$93:$C$293,3,0)</f>
        <v>525</v>
      </c>
      <c r="G258" s="74">
        <f>VLOOKUP(A258,[1]Sheet1!$A$93:$I$293,9,0)</f>
        <v>510253766.39999998</v>
      </c>
      <c r="H258" s="75">
        <f>VLOOKUP(A258,[1]Sheet1!$A$93:$J$293,10,0)</f>
        <v>0.39546021999999997</v>
      </c>
      <c r="I258" s="50"/>
    </row>
    <row r="259" spans="1:9" s="33" customFormat="1" ht="15.75" x14ac:dyDescent="0.25">
      <c r="A259" s="112" t="s">
        <v>1011</v>
      </c>
      <c r="B259" s="119" t="s">
        <v>1011</v>
      </c>
      <c r="C259" s="72" t="b">
        <f t="shared" si="4"/>
        <v>1</v>
      </c>
      <c r="D259" s="73" t="s">
        <v>1014</v>
      </c>
      <c r="E259" s="27" t="s">
        <v>1015</v>
      </c>
      <c r="F259" s="73">
        <f>VLOOKUP(A259,[1]Sheet1!$A$93:$C$293,3,0)</f>
        <v>300000</v>
      </c>
      <c r="G259" s="74">
        <f>VLOOKUP(A259,[1]Sheet1!$A$93:$I$293,9,0)</f>
        <v>29423309.999999996</v>
      </c>
      <c r="H259" s="75">
        <f>VLOOKUP(A259,[1]Sheet1!$A$93:$J$293,10,0)</f>
        <v>2.2803850000000001E-2</v>
      </c>
      <c r="I259" s="50"/>
    </row>
    <row r="260" spans="1:9" s="33" customFormat="1" ht="15.75" x14ac:dyDescent="0.25">
      <c r="A260" s="112" t="s">
        <v>1026</v>
      </c>
      <c r="B260" s="119" t="s">
        <v>1026</v>
      </c>
      <c r="C260" s="72" t="b">
        <f t="shared" si="4"/>
        <v>1</v>
      </c>
      <c r="D260" s="73" t="s">
        <v>1032</v>
      </c>
      <c r="E260" s="27" t="s">
        <v>1033</v>
      </c>
      <c r="F260" s="73">
        <f>VLOOKUP(A260,[1]Sheet1!$A$93:$C$293,3,0)</f>
        <v>291900</v>
      </c>
      <c r="G260" s="74">
        <f>VLOOKUP(A260,[1]Sheet1!$A$93:$I$293,9,0)</f>
        <v>28470262.170000002</v>
      </c>
      <c r="H260" s="75">
        <f>VLOOKUP(A260,[1]Sheet1!$A$93:$J$293,10,0)</f>
        <v>2.2065209999999998E-2</v>
      </c>
      <c r="I260" s="50"/>
    </row>
    <row r="261" spans="1:9" s="33" customFormat="1" ht="15.75" x14ac:dyDescent="0.25">
      <c r="A261" s="112" t="s">
        <v>1027</v>
      </c>
      <c r="B261" s="119" t="s">
        <v>1027</v>
      </c>
      <c r="C261" s="72" t="b">
        <f t="shared" si="4"/>
        <v>1</v>
      </c>
      <c r="D261" s="73" t="s">
        <v>1034</v>
      </c>
      <c r="E261" s="27" t="s">
        <v>1035</v>
      </c>
      <c r="F261" s="73">
        <f>VLOOKUP(A261,[1]Sheet1!$A$93:$C$293,3,0)</f>
        <v>1000000</v>
      </c>
      <c r="G261" s="74">
        <f>VLOOKUP(A261,[1]Sheet1!$A$93:$I$293,9,0)</f>
        <v>97298000</v>
      </c>
      <c r="H261" s="75">
        <f>VLOOKUP(A261,[1]Sheet1!$A$93:$J$293,10,0)</f>
        <v>7.5408530000000001E-2</v>
      </c>
      <c r="I261" s="50"/>
    </row>
    <row r="262" spans="1:9" s="33" customFormat="1" ht="15.75" x14ac:dyDescent="0.25">
      <c r="A262" s="112" t="s">
        <v>1028</v>
      </c>
      <c r="B262" s="119" t="s">
        <v>1028</v>
      </c>
      <c r="C262" s="72" t="b">
        <f t="shared" si="4"/>
        <v>1</v>
      </c>
      <c r="D262" s="73" t="s">
        <v>1036</v>
      </c>
      <c r="E262" s="27" t="s">
        <v>1037</v>
      </c>
      <c r="F262" s="73">
        <f>VLOOKUP(A262,[1]Sheet1!$A$93:$C$293,3,0)</f>
        <v>13397000</v>
      </c>
      <c r="G262" s="74">
        <f>VLOOKUP(A262,[1]Sheet1!$A$93:$I$293,9,0)</f>
        <v>1298690443.3</v>
      </c>
      <c r="H262" s="75">
        <f>VLOOKUP(A262,[1]Sheet1!$A$93:$J$293,10,0)</f>
        <v>1.00651958</v>
      </c>
      <c r="I262" s="50"/>
    </row>
    <row r="263" spans="1:9" s="33" customFormat="1" ht="15.75" x14ac:dyDescent="0.25">
      <c r="A263" s="112" t="s">
        <v>1029</v>
      </c>
      <c r="B263" s="119" t="s">
        <v>1029</v>
      </c>
      <c r="C263" s="72" t="b">
        <f t="shared" si="4"/>
        <v>1</v>
      </c>
      <c r="D263" s="73" t="s">
        <v>1038</v>
      </c>
      <c r="E263" s="27" t="s">
        <v>1039</v>
      </c>
      <c r="F263" s="73">
        <f>VLOOKUP(A263,[1]Sheet1!$A$93:$C$293,3,0)</f>
        <v>2000000</v>
      </c>
      <c r="G263" s="74">
        <f>VLOOKUP(A263,[1]Sheet1!$A$93:$I$293,9,0)</f>
        <v>194570000</v>
      </c>
      <c r="H263" s="75">
        <f>VLOOKUP(A263,[1]Sheet1!$A$93:$J$293,10,0)</f>
        <v>0.15079692</v>
      </c>
      <c r="I263" s="50"/>
    </row>
    <row r="264" spans="1:9" s="33" customFormat="1" ht="15.75" x14ac:dyDescent="0.25">
      <c r="A264" s="112" t="s">
        <v>1046</v>
      </c>
      <c r="B264" s="119" t="s">
        <v>1046</v>
      </c>
      <c r="C264" s="72" t="b">
        <f t="shared" si="4"/>
        <v>1</v>
      </c>
      <c r="D264" s="73" t="s">
        <v>1050</v>
      </c>
      <c r="E264" s="27" t="s">
        <v>1051</v>
      </c>
      <c r="F264" s="73">
        <f>VLOOKUP(A264,[1]Sheet1!$A$93:$C$293,3,0)</f>
        <v>354000</v>
      </c>
      <c r="G264" s="74">
        <f>VLOOKUP(A264,[1]Sheet1!$A$93:$I$293,9,0)</f>
        <v>34517584.200000003</v>
      </c>
      <c r="H264" s="75">
        <f>VLOOKUP(A264,[1]Sheet1!$A$93:$J$293,10,0)</f>
        <v>2.6752040000000001E-2</v>
      </c>
      <c r="I264" s="50"/>
    </row>
    <row r="265" spans="1:9" s="33" customFormat="1" ht="15.75" x14ac:dyDescent="0.25">
      <c r="A265" s="112" t="s">
        <v>1047</v>
      </c>
      <c r="B265" s="119" t="s">
        <v>1047</v>
      </c>
      <c r="C265" s="72" t="b">
        <f t="shared" si="4"/>
        <v>1</v>
      </c>
      <c r="D265" s="73" t="s">
        <v>1052</v>
      </c>
      <c r="E265" s="27" t="s">
        <v>1053</v>
      </c>
      <c r="F265" s="73">
        <f>VLOOKUP(A265,[1]Sheet1!$A$93:$C$293,3,0)</f>
        <v>996200</v>
      </c>
      <c r="G265" s="74">
        <f>VLOOKUP(A265,[1]Sheet1!$A$93:$I$293,9,0)</f>
        <v>97548601.340000004</v>
      </c>
      <c r="H265" s="75">
        <f>VLOOKUP(A265,[1]Sheet1!$A$93:$J$293,10,0)</f>
        <v>7.5602760000000005E-2</v>
      </c>
      <c r="I265" s="50"/>
    </row>
    <row r="266" spans="1:9" s="33" customFormat="1" ht="15.75" x14ac:dyDescent="0.25">
      <c r="A266" s="112" t="s">
        <v>1048</v>
      </c>
      <c r="B266" s="119" t="s">
        <v>1048</v>
      </c>
      <c r="C266" s="72" t="b">
        <f t="shared" si="4"/>
        <v>1</v>
      </c>
      <c r="D266" s="73" t="s">
        <v>1054</v>
      </c>
      <c r="E266" s="27" t="s">
        <v>1055</v>
      </c>
      <c r="F266" s="73">
        <f>VLOOKUP(A266,[1]Sheet1!$A$93:$C$293,3,0)</f>
        <v>1038100</v>
      </c>
      <c r="G266" s="74">
        <f>VLOOKUP(A266,[1]Sheet1!$A$93:$I$293,9,0)</f>
        <v>101497736.06</v>
      </c>
      <c r="H266" s="75">
        <f>VLOOKUP(A266,[1]Sheet1!$A$93:$J$293,10,0)</f>
        <v>7.8663440000000001E-2</v>
      </c>
      <c r="I266" s="50"/>
    </row>
    <row r="267" spans="1:9" s="33" customFormat="1" ht="15.75" x14ac:dyDescent="0.25">
      <c r="A267" s="112" t="s">
        <v>1049</v>
      </c>
      <c r="B267" s="119" t="s">
        <v>1049</v>
      </c>
      <c r="C267" s="72" t="b">
        <f t="shared" si="4"/>
        <v>1</v>
      </c>
      <c r="D267" s="73" t="s">
        <v>1056</v>
      </c>
      <c r="E267" s="27" t="s">
        <v>1057</v>
      </c>
      <c r="F267" s="73">
        <f>VLOOKUP(A267,[1]Sheet1!$A$93:$C$293,3,0)</f>
        <v>1036400</v>
      </c>
      <c r="G267" s="74">
        <f>VLOOKUP(A267,[1]Sheet1!$A$93:$I$293,9,0)</f>
        <v>101486775.36</v>
      </c>
      <c r="H267" s="75">
        <f>VLOOKUP(A267,[1]Sheet1!$A$93:$J$293,10,0)</f>
        <v>7.8654950000000001E-2</v>
      </c>
      <c r="I267" s="50"/>
    </row>
    <row r="268" spans="1:9" s="33" customFormat="1" ht="15.75" x14ac:dyDescent="0.25">
      <c r="A268" s="112" t="s">
        <v>1067</v>
      </c>
      <c r="B268" s="119" t="s">
        <v>1067</v>
      </c>
      <c r="C268" s="72" t="b">
        <f t="shared" si="4"/>
        <v>1</v>
      </c>
      <c r="D268" s="73" t="s">
        <v>1068</v>
      </c>
      <c r="E268" s="27" t="s">
        <v>1069</v>
      </c>
      <c r="F268" s="73">
        <f>VLOOKUP(A268,[1]Sheet1!$A$93:$C$293,3,0)</f>
        <v>960400</v>
      </c>
      <c r="G268" s="74">
        <f>VLOOKUP(A268,[1]Sheet1!$A$93:$I$293,9,0)</f>
        <v>94210726.120000005</v>
      </c>
      <c r="H268" s="75">
        <f>VLOOKUP(A268,[1]Sheet1!$A$93:$J$293,10,0)</f>
        <v>7.301581E-2</v>
      </c>
      <c r="I268" s="50"/>
    </row>
    <row r="269" spans="1:9" s="33" customFormat="1" ht="15.75" x14ac:dyDescent="0.25">
      <c r="A269" s="112" t="s">
        <v>1082</v>
      </c>
      <c r="B269" s="119" t="s">
        <v>1082</v>
      </c>
      <c r="C269" s="72" t="b">
        <f t="shared" si="4"/>
        <v>1</v>
      </c>
      <c r="D269" s="73" t="s">
        <v>1088</v>
      </c>
      <c r="E269" s="27" t="s">
        <v>1089</v>
      </c>
      <c r="F269" s="73">
        <f>VLOOKUP(A269,[1]Sheet1!$A$93:$C$293,3,0)</f>
        <v>1500000</v>
      </c>
      <c r="G269" s="74">
        <f>VLOOKUP(A269,[1]Sheet1!$A$93:$I$293,9,0)</f>
        <v>145688700</v>
      </c>
      <c r="H269" s="75">
        <f>VLOOKUP(A269,[1]Sheet1!$A$93:$J$293,10,0)</f>
        <v>0.11291261</v>
      </c>
      <c r="I269" s="50"/>
    </row>
    <row r="270" spans="1:9" s="33" customFormat="1" ht="15.75" x14ac:dyDescent="0.25">
      <c r="A270" s="112" t="s">
        <v>1083</v>
      </c>
      <c r="B270" s="119" t="s">
        <v>1083</v>
      </c>
      <c r="C270" s="72" t="b">
        <f t="shared" si="4"/>
        <v>1</v>
      </c>
      <c r="D270" s="73" t="s">
        <v>1090</v>
      </c>
      <c r="E270" s="27" t="s">
        <v>1091</v>
      </c>
      <c r="F270" s="73">
        <f>VLOOKUP(A270,[1]Sheet1!$A$93:$C$293,3,0)</f>
        <v>500000</v>
      </c>
      <c r="G270" s="74">
        <f>VLOOKUP(A270,[1]Sheet1!$A$93:$I$293,9,0)</f>
        <v>48540100</v>
      </c>
      <c r="H270" s="75">
        <f>VLOOKUP(A270,[1]Sheet1!$A$93:$J$293,10,0)</f>
        <v>3.761987E-2</v>
      </c>
      <c r="I270" s="50"/>
    </row>
    <row r="271" spans="1:9" s="33" customFormat="1" ht="15.75" x14ac:dyDescent="0.25">
      <c r="A271" s="112" t="s">
        <v>1123</v>
      </c>
      <c r="B271" s="119" t="s">
        <v>1123</v>
      </c>
      <c r="C271" s="72" t="b">
        <f t="shared" si="4"/>
        <v>1</v>
      </c>
      <c r="D271" s="73" t="s">
        <v>1126</v>
      </c>
      <c r="E271" s="27" t="s">
        <v>1127</v>
      </c>
      <c r="F271" s="73">
        <f>VLOOKUP(A271,[1]Sheet1!$A$93:$C$293,3,0)</f>
        <v>500000</v>
      </c>
      <c r="G271" s="74">
        <f>VLOOKUP(A271,[1]Sheet1!$A$93:$I$293,9,0)</f>
        <v>48711050</v>
      </c>
      <c r="H271" s="75">
        <f>VLOOKUP(A271,[1]Sheet1!$A$93:$J$293,10,0)</f>
        <v>3.7752359999999999E-2</v>
      </c>
      <c r="I271" s="50"/>
    </row>
    <row r="272" spans="1:9" s="33" customFormat="1" ht="15.75" x14ac:dyDescent="0.25">
      <c r="A272" s="112" t="s">
        <v>1084</v>
      </c>
      <c r="B272" s="119" t="s">
        <v>1084</v>
      </c>
      <c r="C272" s="72" t="b">
        <f t="shared" si="4"/>
        <v>1</v>
      </c>
      <c r="D272" s="73" t="s">
        <v>1092</v>
      </c>
      <c r="E272" s="27" t="s">
        <v>1093</v>
      </c>
      <c r="F272" s="73">
        <f>VLOOKUP(A272,[1]Sheet1!$A$93:$C$293,3,0)</f>
        <v>1000000</v>
      </c>
      <c r="G272" s="74">
        <f>VLOOKUP(A272,[1]Sheet1!$A$93:$I$293,9,0)</f>
        <v>97121800</v>
      </c>
      <c r="H272" s="75">
        <f>VLOOKUP(A272,[1]Sheet1!$A$93:$J$293,10,0)</f>
        <v>7.5271969999999994E-2</v>
      </c>
      <c r="I272" s="50"/>
    </row>
    <row r="273" spans="1:9" s="33" customFormat="1" ht="15.75" x14ac:dyDescent="0.25">
      <c r="A273" s="112" t="s">
        <v>1085</v>
      </c>
      <c r="B273" s="119" t="s">
        <v>1085</v>
      </c>
      <c r="C273" s="72" t="b">
        <f t="shared" si="4"/>
        <v>1</v>
      </c>
      <c r="D273" s="73" t="s">
        <v>1094</v>
      </c>
      <c r="E273" s="27" t="s">
        <v>1095</v>
      </c>
      <c r="F273" s="73">
        <f>VLOOKUP(A273,[1]Sheet1!$A$93:$C$293,3,0)</f>
        <v>184600</v>
      </c>
      <c r="G273" s="74">
        <f>VLOOKUP(A273,[1]Sheet1!$A$93:$I$293,9,0)</f>
        <v>17960158.579999998</v>
      </c>
      <c r="H273" s="75">
        <f>VLOOKUP(A273,[1]Sheet1!$A$93:$J$293,10,0)</f>
        <v>1.3919600000000001E-2</v>
      </c>
      <c r="I273" s="50"/>
    </row>
    <row r="274" spans="1:9" s="33" customFormat="1" ht="15.75" x14ac:dyDescent="0.25">
      <c r="A274" s="112" t="s">
        <v>1086</v>
      </c>
      <c r="B274" s="119" t="s">
        <v>1086</v>
      </c>
      <c r="C274" s="72" t="b">
        <f t="shared" si="4"/>
        <v>1</v>
      </c>
      <c r="D274" s="73" t="s">
        <v>1096</v>
      </c>
      <c r="E274" s="27" t="s">
        <v>1097</v>
      </c>
      <c r="F274" s="73">
        <f>VLOOKUP(A274,[1]Sheet1!$A$93:$C$293,3,0)</f>
        <v>1958200</v>
      </c>
      <c r="G274" s="74">
        <f>VLOOKUP(A274,[1]Sheet1!$A$93:$I$293,9,0)</f>
        <v>190143765.66</v>
      </c>
      <c r="H274" s="75">
        <f>VLOOKUP(A274,[1]Sheet1!$A$93:$J$293,10,0)</f>
        <v>0.14736647</v>
      </c>
      <c r="I274" s="50"/>
    </row>
    <row r="275" spans="1:9" s="33" customFormat="1" ht="15.75" x14ac:dyDescent="0.25">
      <c r="A275" s="112" t="s">
        <v>1167</v>
      </c>
      <c r="B275" s="119" t="s">
        <v>1167</v>
      </c>
      <c r="C275" s="72" t="b">
        <f t="shared" si="4"/>
        <v>1</v>
      </c>
      <c r="D275" s="73" t="s">
        <v>1172</v>
      </c>
      <c r="E275" s="27" t="s">
        <v>1173</v>
      </c>
      <c r="F275" s="73">
        <f>VLOOKUP(A275,[1]Sheet1!$A$93:$C$293,3,0)</f>
        <v>5000000</v>
      </c>
      <c r="G275" s="74">
        <f>VLOOKUP(A275,[1]Sheet1!$A$93:$I$293,9,0)</f>
        <v>495947500</v>
      </c>
      <c r="H275" s="75">
        <f>VLOOKUP(A275,[1]Sheet1!$A$93:$J$293,10,0)</f>
        <v>0.38437248000000002</v>
      </c>
      <c r="I275" s="50"/>
    </row>
    <row r="276" spans="1:9" s="33" customFormat="1" ht="15.75" x14ac:dyDescent="0.25">
      <c r="A276" s="112" t="s">
        <v>1087</v>
      </c>
      <c r="B276" s="119" t="s">
        <v>1087</v>
      </c>
      <c r="C276" s="72" t="b">
        <f t="shared" si="4"/>
        <v>1</v>
      </c>
      <c r="D276" s="73" t="s">
        <v>1098</v>
      </c>
      <c r="E276" s="27" t="s">
        <v>1099</v>
      </c>
      <c r="F276" s="73">
        <f>VLOOKUP(A276,[1]Sheet1!$A$93:$C$293,3,0)</f>
        <v>1959600</v>
      </c>
      <c r="G276" s="74">
        <f>VLOOKUP(A276,[1]Sheet1!$A$93:$I$293,9,0)</f>
        <v>192400778.52000001</v>
      </c>
      <c r="H276" s="75">
        <f>VLOOKUP(A276,[1]Sheet1!$A$93:$J$293,10,0)</f>
        <v>0.14911571000000001</v>
      </c>
      <c r="I276" s="50"/>
    </row>
    <row r="277" spans="1:9" s="33" customFormat="1" ht="15.75" x14ac:dyDescent="0.25">
      <c r="A277" s="112" t="s">
        <v>1124</v>
      </c>
      <c r="B277" s="119" t="s">
        <v>1124</v>
      </c>
      <c r="C277" s="72" t="b">
        <f t="shared" si="4"/>
        <v>1</v>
      </c>
      <c r="D277" s="73" t="s">
        <v>1128</v>
      </c>
      <c r="E277" s="27" t="s">
        <v>1129</v>
      </c>
      <c r="F277" s="73">
        <f>VLOOKUP(A277,[1]Sheet1!$A$93:$C$293,3,0)</f>
        <v>1438700</v>
      </c>
      <c r="G277" s="74">
        <f>VLOOKUP(A277,[1]Sheet1!$A$93:$I$293,9,0)</f>
        <v>141430252.53999999</v>
      </c>
      <c r="H277" s="75">
        <f>VLOOKUP(A277,[1]Sheet1!$A$93:$J$293,10,0)</f>
        <v>0.10961220000000001</v>
      </c>
      <c r="I277" s="50"/>
    </row>
    <row r="278" spans="1:9" s="33" customFormat="1" ht="15.75" x14ac:dyDescent="0.25">
      <c r="A278" s="114" t="s">
        <v>1278</v>
      </c>
      <c r="B278" s="119" t="s">
        <v>1278</v>
      </c>
      <c r="C278" s="72" t="b">
        <f t="shared" si="4"/>
        <v>1</v>
      </c>
      <c r="D278" s="73" t="s">
        <v>1287</v>
      </c>
      <c r="E278" s="27" t="s">
        <v>1288</v>
      </c>
      <c r="F278" s="73">
        <f>VLOOKUP(A278,[1]Sheet1!$A$93:$C$293,3,0)</f>
        <v>1000000</v>
      </c>
      <c r="G278" s="74">
        <f>VLOOKUP(A278,[1]Sheet1!$A$93:$I$293,9,0)</f>
        <v>96950100</v>
      </c>
      <c r="H278" s="75">
        <f>VLOOKUP(A278,[1]Sheet1!$A$93:$J$293,10,0)</f>
        <v>7.5138899999999995E-2</v>
      </c>
      <c r="I278" s="50"/>
    </row>
    <row r="279" spans="1:9" s="33" customFormat="1" ht="15.75" x14ac:dyDescent="0.25">
      <c r="A279" s="112" t="s">
        <v>1125</v>
      </c>
      <c r="B279" s="119" t="s">
        <v>1125</v>
      </c>
      <c r="C279" s="72" t="b">
        <f t="shared" si="4"/>
        <v>1</v>
      </c>
      <c r="D279" s="73" t="s">
        <v>1130</v>
      </c>
      <c r="E279" s="27" t="s">
        <v>1131</v>
      </c>
      <c r="F279" s="73">
        <f>VLOOKUP(A279,[1]Sheet1!$A$93:$C$293,3,0)</f>
        <v>904700</v>
      </c>
      <c r="G279" s="74">
        <f>VLOOKUP(A279,[1]Sheet1!$A$93:$I$293,9,0)</f>
        <v>89973138.760000005</v>
      </c>
      <c r="H279" s="75">
        <f>VLOOKUP(A279,[1]Sheet1!$A$93:$J$293,10,0)</f>
        <v>6.9731570000000007E-2</v>
      </c>
      <c r="I279" s="50"/>
    </row>
    <row r="280" spans="1:9" s="33" customFormat="1" ht="15.75" x14ac:dyDescent="0.25">
      <c r="A280" s="112" t="s">
        <v>1135</v>
      </c>
      <c r="B280" s="119" t="s">
        <v>1135</v>
      </c>
      <c r="C280" s="72" t="b">
        <f t="shared" si="4"/>
        <v>1</v>
      </c>
      <c r="D280" s="73" t="s">
        <v>1136</v>
      </c>
      <c r="E280" s="27" t="s">
        <v>1137</v>
      </c>
      <c r="F280" s="73">
        <f>VLOOKUP(A280,[1]Sheet1!$A$93:$C$293,3,0)</f>
        <v>2000000</v>
      </c>
      <c r="G280" s="74">
        <f>VLOOKUP(A280,[1]Sheet1!$A$93:$I$293,9,0)</f>
        <v>199575400</v>
      </c>
      <c r="H280" s="75">
        <f>VLOOKUP(A280,[1]Sheet1!$A$93:$J$293,10,0)</f>
        <v>0.15467623999999999</v>
      </c>
      <c r="I280" s="50"/>
    </row>
    <row r="281" spans="1:9" s="33" customFormat="1" ht="15.75" x14ac:dyDescent="0.25">
      <c r="A281" s="112" t="s">
        <v>1149</v>
      </c>
      <c r="B281" s="119" t="s">
        <v>1149</v>
      </c>
      <c r="C281" s="72" t="b">
        <f t="shared" si="4"/>
        <v>1</v>
      </c>
      <c r="D281" s="73" t="s">
        <v>1150</v>
      </c>
      <c r="E281" s="27" t="s">
        <v>1151</v>
      </c>
      <c r="F281" s="73">
        <f>VLOOKUP(A281,[1]Sheet1!$A$93:$C$293,3,0)</f>
        <v>529200</v>
      </c>
      <c r="G281" s="74">
        <f>VLOOKUP(A281,[1]Sheet1!$A$93:$I$293,9,0)</f>
        <v>52519766.039999999</v>
      </c>
      <c r="H281" s="75">
        <f>VLOOKUP(A281,[1]Sheet1!$A$93:$J$293,10,0)</f>
        <v>4.0704209999999998E-2</v>
      </c>
      <c r="I281" s="50"/>
    </row>
    <row r="282" spans="1:9" s="33" customFormat="1" ht="15.75" x14ac:dyDescent="0.25">
      <c r="A282" s="112" t="s">
        <v>1168</v>
      </c>
      <c r="B282" s="119" t="s">
        <v>1168</v>
      </c>
      <c r="C282" s="72" t="b">
        <f t="shared" si="4"/>
        <v>1</v>
      </c>
      <c r="D282" s="73" t="s">
        <v>1174</v>
      </c>
      <c r="E282" s="27" t="s">
        <v>1175</v>
      </c>
      <c r="F282" s="73">
        <f>VLOOKUP(A282,[1]Sheet1!$A$93:$C$293,3,0)</f>
        <v>1000000</v>
      </c>
      <c r="G282" s="74">
        <f>VLOOKUP(A282,[1]Sheet1!$A$93:$I$293,9,0)</f>
        <v>98100500</v>
      </c>
      <c r="H282" s="75">
        <f>VLOOKUP(A282,[1]Sheet1!$A$93:$J$293,10,0)</f>
        <v>7.6030490000000006E-2</v>
      </c>
      <c r="I282" s="50"/>
    </row>
    <row r="283" spans="1:9" s="33" customFormat="1" ht="15.75" x14ac:dyDescent="0.25">
      <c r="A283" s="112" t="s">
        <v>1169</v>
      </c>
      <c r="B283" s="119" t="s">
        <v>1169</v>
      </c>
      <c r="C283" s="72" t="b">
        <f t="shared" si="4"/>
        <v>1</v>
      </c>
      <c r="D283" s="73" t="s">
        <v>1176</v>
      </c>
      <c r="E283" s="27" t="s">
        <v>1177</v>
      </c>
      <c r="F283" s="73">
        <f>VLOOKUP(A283,[1]Sheet1!$A$93:$C$293,3,0)</f>
        <v>1000000</v>
      </c>
      <c r="G283" s="74">
        <f>VLOOKUP(A283,[1]Sheet1!$A$93:$I$293,9,0)</f>
        <v>102461900</v>
      </c>
      <c r="H283" s="75">
        <f>VLOOKUP(A283,[1]Sheet1!$A$93:$J$293,10,0)</f>
        <v>7.9410690000000006E-2</v>
      </c>
      <c r="I283" s="50"/>
    </row>
    <row r="284" spans="1:9" s="33" customFormat="1" ht="15.75" x14ac:dyDescent="0.25">
      <c r="A284" s="112" t="s">
        <v>1182</v>
      </c>
      <c r="B284" s="119" t="s">
        <v>1182</v>
      </c>
      <c r="C284" s="72" t="b">
        <f t="shared" si="4"/>
        <v>1</v>
      </c>
      <c r="D284" s="73" t="s">
        <v>1188</v>
      </c>
      <c r="E284" s="27" t="s">
        <v>1189</v>
      </c>
      <c r="F284" s="73">
        <f>VLOOKUP(A284,[1]Sheet1!$A$93:$C$293,3,0)</f>
        <v>23195000</v>
      </c>
      <c r="G284" s="74">
        <f>VLOOKUP(A284,[1]Sheet1!$A$93:$I$293,9,0)</f>
        <v>2410111267.5000005</v>
      </c>
      <c r="H284" s="75">
        <f>VLOOKUP(A284,[1]Sheet1!$A$93:$J$293,10,0)</f>
        <v>1.86790024</v>
      </c>
      <c r="I284" s="50"/>
    </row>
    <row r="285" spans="1:9" s="33" customFormat="1" ht="15.75" x14ac:dyDescent="0.25">
      <c r="A285" s="112" t="s">
        <v>1183</v>
      </c>
      <c r="B285" s="119" t="s">
        <v>1183</v>
      </c>
      <c r="C285" s="72" t="b">
        <f t="shared" si="4"/>
        <v>1</v>
      </c>
      <c r="D285" s="73" t="s">
        <v>1190</v>
      </c>
      <c r="E285" s="27" t="s">
        <v>1191</v>
      </c>
      <c r="F285" s="73">
        <f>VLOOKUP(A285,[1]Sheet1!$A$93:$C$293,3,0)</f>
        <v>11000000</v>
      </c>
      <c r="G285" s="74">
        <f>VLOOKUP(A285,[1]Sheet1!$A$93:$I$293,9,0)</f>
        <v>1103281300</v>
      </c>
      <c r="H285" s="75">
        <f>VLOOKUP(A285,[1]Sheet1!$A$93:$J$293,10,0)</f>
        <v>0.85507230999999995</v>
      </c>
      <c r="I285" s="50"/>
    </row>
    <row r="286" spans="1:9" s="33" customFormat="1" ht="15.75" x14ac:dyDescent="0.25">
      <c r="A286" s="112" t="s">
        <v>1170</v>
      </c>
      <c r="B286" s="119" t="s">
        <v>1170</v>
      </c>
      <c r="C286" s="72" t="b">
        <f t="shared" si="4"/>
        <v>1</v>
      </c>
      <c r="D286" s="73" t="s">
        <v>1178</v>
      </c>
      <c r="E286" s="27" t="s">
        <v>1179</v>
      </c>
      <c r="F286" s="73">
        <f>VLOOKUP(A286,[1]Sheet1!$A$93:$C$293,3,0)</f>
        <v>647100</v>
      </c>
      <c r="G286" s="74">
        <f>VLOOKUP(A286,[1]Sheet1!$A$93:$I$293,9,0)</f>
        <v>66436009.829999998</v>
      </c>
      <c r="H286" s="75">
        <f>VLOOKUP(A286,[1]Sheet1!$A$93:$J$293,10,0)</f>
        <v>5.1489670000000001E-2</v>
      </c>
      <c r="I286" s="50"/>
    </row>
    <row r="287" spans="1:9" s="33" customFormat="1" ht="15.75" x14ac:dyDescent="0.25">
      <c r="A287" s="112" t="s">
        <v>1171</v>
      </c>
      <c r="B287" s="119" t="s">
        <v>1171</v>
      </c>
      <c r="C287" s="72" t="b">
        <f t="shared" si="4"/>
        <v>1</v>
      </c>
      <c r="D287" s="73" t="s">
        <v>1180</v>
      </c>
      <c r="E287" s="27" t="s">
        <v>1181</v>
      </c>
      <c r="F287" s="73">
        <f>VLOOKUP(A287,[1]Sheet1!$A$93:$C$293,3,0)</f>
        <v>1359300</v>
      </c>
      <c r="G287" s="74">
        <f>VLOOKUP(A287,[1]Sheet1!$A$93:$I$293,9,0)</f>
        <v>139581895.38</v>
      </c>
      <c r="H287" s="75">
        <f>VLOOKUP(A287,[1]Sheet1!$A$93:$J$293,10,0)</f>
        <v>0.10817968</v>
      </c>
      <c r="I287" s="50"/>
    </row>
    <row r="288" spans="1:9" s="33" customFormat="1" ht="15.75" x14ac:dyDescent="0.25">
      <c r="A288" s="114" t="s">
        <v>1254</v>
      </c>
      <c r="B288" s="119" t="s">
        <v>1254</v>
      </c>
      <c r="C288" s="72" t="b">
        <f t="shared" si="4"/>
        <v>1</v>
      </c>
      <c r="D288" s="73" t="s">
        <v>1255</v>
      </c>
      <c r="E288" s="27" t="s">
        <v>1256</v>
      </c>
      <c r="F288" s="73">
        <f>VLOOKUP(A288,[1]Sheet1!$A$93:$C$293,3,0)</f>
        <v>16710000</v>
      </c>
      <c r="G288" s="74">
        <f>VLOOKUP(A288,[1]Sheet1!$A$93:$I$293,9,0)</f>
        <v>1688746020</v>
      </c>
      <c r="H288" s="75">
        <f>VLOOKUP(A288,[1]Sheet1!$A$93:$J$293,10,0)</f>
        <v>1.30882301</v>
      </c>
      <c r="I288" s="50"/>
    </row>
    <row r="289" spans="1:10" s="33" customFormat="1" ht="15.75" x14ac:dyDescent="0.25">
      <c r="A289" s="112" t="s">
        <v>1184</v>
      </c>
      <c r="B289" s="119" t="s">
        <v>1184</v>
      </c>
      <c r="C289" s="72" t="b">
        <f t="shared" si="4"/>
        <v>1</v>
      </c>
      <c r="D289" s="73" t="s">
        <v>1192</v>
      </c>
      <c r="E289" s="27" t="s">
        <v>1193</v>
      </c>
      <c r="F289" s="73">
        <f>VLOOKUP(A289,[1]Sheet1!$A$93:$C$293,3,0)</f>
        <v>2000000</v>
      </c>
      <c r="G289" s="74">
        <f>VLOOKUP(A289,[1]Sheet1!$A$93:$I$293,9,0)</f>
        <v>205240200</v>
      </c>
      <c r="H289" s="75">
        <f>VLOOKUP(A289,[1]Sheet1!$A$93:$J$293,10,0)</f>
        <v>0.15906661</v>
      </c>
      <c r="I289" s="50"/>
    </row>
    <row r="290" spans="1:10" s="33" customFormat="1" ht="15.75" x14ac:dyDescent="0.25">
      <c r="A290" s="112" t="s">
        <v>1185</v>
      </c>
      <c r="B290" s="119" t="s">
        <v>1185</v>
      </c>
      <c r="C290" s="72" t="b">
        <f t="shared" si="4"/>
        <v>1</v>
      </c>
      <c r="D290" s="73" t="s">
        <v>1194</v>
      </c>
      <c r="E290" s="27" t="s">
        <v>1195</v>
      </c>
      <c r="F290" s="73">
        <f>VLOOKUP(A290,[1]Sheet1!$A$93:$C$293,3,0)</f>
        <v>2500000</v>
      </c>
      <c r="G290" s="74">
        <f>VLOOKUP(A290,[1]Sheet1!$A$93:$I$293,9,0)</f>
        <v>256875250</v>
      </c>
      <c r="H290" s="75">
        <f>VLOOKUP(A290,[1]Sheet1!$A$93:$J$293,10,0)</f>
        <v>0.19908513999999999</v>
      </c>
      <c r="I290" s="50"/>
    </row>
    <row r="291" spans="1:10" s="33" customFormat="1" ht="15.75" x14ac:dyDescent="0.25">
      <c r="A291" s="112" t="s">
        <v>1186</v>
      </c>
      <c r="B291" s="119" t="s">
        <v>1186</v>
      </c>
      <c r="C291" s="72" t="b">
        <f t="shared" si="4"/>
        <v>1</v>
      </c>
      <c r="D291" s="73" t="s">
        <v>1196</v>
      </c>
      <c r="E291" s="27" t="s">
        <v>1197</v>
      </c>
      <c r="F291" s="73">
        <f>VLOOKUP(A291,[1]Sheet1!$A$93:$C$293,3,0)</f>
        <v>2000000</v>
      </c>
      <c r="G291" s="74">
        <f>VLOOKUP(A291,[1]Sheet1!$A$93:$I$293,9,0)</f>
        <v>205630200</v>
      </c>
      <c r="H291" s="75">
        <f>VLOOKUP(A291,[1]Sheet1!$A$93:$J$293,10,0)</f>
        <v>0.15936887</v>
      </c>
      <c r="I291" s="50"/>
    </row>
    <row r="292" spans="1:10" s="33" customFormat="1" ht="15.75" x14ac:dyDescent="0.25">
      <c r="A292" s="112" t="s">
        <v>1187</v>
      </c>
      <c r="B292" s="119" t="s">
        <v>1187</v>
      </c>
      <c r="C292" s="72" t="b">
        <f t="shared" si="4"/>
        <v>1</v>
      </c>
      <c r="D292" s="73" t="s">
        <v>1198</v>
      </c>
      <c r="E292" s="27" t="s">
        <v>1199</v>
      </c>
      <c r="F292" s="73">
        <f>VLOOKUP(A292,[1]Sheet1!$A$93:$C$293,3,0)</f>
        <v>2000000</v>
      </c>
      <c r="G292" s="74">
        <f>VLOOKUP(A292,[1]Sheet1!$A$93:$I$293,9,0)</f>
        <v>206081800</v>
      </c>
      <c r="H292" s="75">
        <f>VLOOKUP(A292,[1]Sheet1!$A$93:$J$293,10,0)</f>
        <v>0.15971887000000001</v>
      </c>
      <c r="I292" s="50"/>
    </row>
    <row r="293" spans="1:10" s="33" customFormat="1" ht="15.75" x14ac:dyDescent="0.25">
      <c r="A293" s="114" t="s">
        <v>1209</v>
      </c>
      <c r="B293" s="119" t="s">
        <v>1209</v>
      </c>
      <c r="C293" s="72" t="b">
        <f t="shared" si="4"/>
        <v>1</v>
      </c>
      <c r="D293" s="73" t="s">
        <v>1212</v>
      </c>
      <c r="E293" s="27" t="s">
        <v>1213</v>
      </c>
      <c r="F293" s="73">
        <f>VLOOKUP(A293,[1]Sheet1!$A$93:$C$293,3,0)</f>
        <v>1000000</v>
      </c>
      <c r="G293" s="74">
        <f>VLOOKUP(A293,[1]Sheet1!$A$93:$I$293,9,0)</f>
        <v>102710800</v>
      </c>
      <c r="H293" s="75">
        <f>VLOOKUP(A293,[1]Sheet1!$A$93:$J$293,10,0)</f>
        <v>7.9603599999999997E-2</v>
      </c>
      <c r="I293" s="50"/>
    </row>
    <row r="294" spans="1:10" s="33" customFormat="1" ht="15.75" x14ac:dyDescent="0.25">
      <c r="A294" s="114" t="s">
        <v>1210</v>
      </c>
      <c r="B294" s="119" t="s">
        <v>1210</v>
      </c>
      <c r="C294" s="72" t="b">
        <f t="shared" ref="C294:C297" si="5">B294=A294</f>
        <v>1</v>
      </c>
      <c r="D294" s="73" t="s">
        <v>1214</v>
      </c>
      <c r="E294" s="27" t="s">
        <v>1215</v>
      </c>
      <c r="F294" s="73">
        <f>VLOOKUP(A294,[1]Sheet1!$A$93:$C$293,3,0)</f>
        <v>496700</v>
      </c>
      <c r="G294" s="74">
        <f>VLOOKUP(A294,[1]Sheet1!$A$93:$I$293,9,0)</f>
        <v>51040196.619999997</v>
      </c>
      <c r="H294" s="75">
        <f>VLOOKUP(A294,[1]Sheet1!$A$93:$J$293,10,0)</f>
        <v>3.9557509999999997E-2</v>
      </c>
      <c r="I294" s="50"/>
    </row>
    <row r="295" spans="1:10" s="33" customFormat="1" ht="15.75" x14ac:dyDescent="0.25">
      <c r="A295" s="114" t="s">
        <v>1211</v>
      </c>
      <c r="B295" s="119" t="s">
        <v>1211</v>
      </c>
      <c r="C295" s="72" t="b">
        <f t="shared" si="5"/>
        <v>1</v>
      </c>
      <c r="D295" s="73" t="s">
        <v>1216</v>
      </c>
      <c r="E295" s="27" t="s">
        <v>1217</v>
      </c>
      <c r="F295" s="73">
        <f>VLOOKUP(A295,[1]Sheet1!$A$93:$C$293,3,0)</f>
        <v>366800</v>
      </c>
      <c r="G295" s="74">
        <f>VLOOKUP(A295,[1]Sheet1!$A$93:$I$293,9,0)</f>
        <v>37651763.240000002</v>
      </c>
      <c r="H295" s="75">
        <f>VLOOKUP(A295,[1]Sheet1!$A$93:$J$293,10,0)</f>
        <v>2.9181120000000001E-2</v>
      </c>
      <c r="I295" s="50"/>
    </row>
    <row r="296" spans="1:10" s="33" customFormat="1" ht="15.75" x14ac:dyDescent="0.25">
      <c r="A296" s="114" t="s">
        <v>1242</v>
      </c>
      <c r="B296" s="119" t="s">
        <v>1242</v>
      </c>
      <c r="C296" s="72" t="b">
        <f t="shared" si="5"/>
        <v>1</v>
      </c>
      <c r="D296" s="73" t="s">
        <v>1243</v>
      </c>
      <c r="E296" s="27" t="s">
        <v>1244</v>
      </c>
      <c r="F296" s="73">
        <f>VLOOKUP(A296,[1]Sheet1!$A$93:$C$293,3,0)</f>
        <v>11000000</v>
      </c>
      <c r="G296" s="74">
        <f>VLOOKUP(A296,[1]Sheet1!$A$93:$I$293,9,0)</f>
        <v>1113172500</v>
      </c>
      <c r="H296" s="75">
        <f>VLOOKUP(A296,[1]Sheet1!$A$93:$J$293,10,0)</f>
        <v>0.86273825000000004</v>
      </c>
      <c r="I296" s="50"/>
    </row>
    <row r="297" spans="1:10" s="33" customFormat="1" ht="15.75" x14ac:dyDescent="0.25">
      <c r="A297" s="114" t="s">
        <v>1299</v>
      </c>
      <c r="B297" s="119" t="s">
        <v>1299</v>
      </c>
      <c r="C297" s="72" t="b">
        <f t="shared" si="5"/>
        <v>1</v>
      </c>
      <c r="D297" s="73" t="s">
        <v>1304</v>
      </c>
      <c r="E297" s="27" t="s">
        <v>1305</v>
      </c>
      <c r="F297" s="73">
        <f>VLOOKUP(A297,[1]Sheet1!$A$93:$C$293,3,0)</f>
        <v>16900000</v>
      </c>
      <c r="G297" s="74">
        <f>VLOOKUP(A297,[1]Sheet1!$A$93:$I$293,9,0)</f>
        <v>1752524930.0000002</v>
      </c>
      <c r="H297" s="75">
        <f>VLOOKUP(A297,[1]Sheet1!$A$93:$J$293,10,0)</f>
        <v>1.35825336</v>
      </c>
      <c r="I297" s="50"/>
    </row>
    <row r="298" spans="1:10" s="33" customFormat="1" ht="15.75" x14ac:dyDescent="0.25">
      <c r="C298" s="72"/>
      <c r="D298" s="44"/>
      <c r="E298" s="45"/>
      <c r="F298" s="46">
        <f>SUM(F97:F297)</f>
        <v>720400825</v>
      </c>
      <c r="G298" s="45">
        <f>SUM(G97:G297)</f>
        <v>73869502822.080002</v>
      </c>
      <c r="H298" s="68">
        <f>SUM(H97:H297)</f>
        <v>57.25082647</v>
      </c>
      <c r="I298" s="44"/>
    </row>
    <row r="299" spans="1:10" s="33" customFormat="1" ht="15.75" x14ac:dyDescent="0.25">
      <c r="C299" s="72"/>
      <c r="E299" s="47"/>
      <c r="F299" s="48"/>
      <c r="G299" s="49"/>
      <c r="H299" s="47"/>
      <c r="I299" s="50"/>
    </row>
    <row r="300" spans="1:10" s="33" customFormat="1" ht="15.75" x14ac:dyDescent="0.25">
      <c r="C300" s="72"/>
      <c r="D300" s="19" t="s">
        <v>86</v>
      </c>
      <c r="E300" s="15"/>
      <c r="F300" s="51"/>
      <c r="G300" s="52"/>
      <c r="H300" s="15"/>
      <c r="I300" s="14"/>
    </row>
    <row r="301" spans="1:10" s="33" customFormat="1" ht="15.75" x14ac:dyDescent="0.25">
      <c r="C301" s="72"/>
      <c r="D301" s="19"/>
      <c r="E301" s="15"/>
      <c r="F301" s="51"/>
      <c r="G301" s="52"/>
      <c r="H301" s="15"/>
      <c r="I301" s="14"/>
    </row>
    <row r="302" spans="1:10" s="33" customFormat="1" ht="15.75" x14ac:dyDescent="0.25">
      <c r="C302" s="72"/>
      <c r="D302" s="53" t="s">
        <v>1</v>
      </c>
      <c r="E302" s="53" t="s">
        <v>0</v>
      </c>
      <c r="F302" s="53" t="s">
        <v>2</v>
      </c>
      <c r="G302" s="54" t="s">
        <v>3</v>
      </c>
      <c r="H302" s="53" t="s">
        <v>4</v>
      </c>
      <c r="I302" s="53" t="s">
        <v>5</v>
      </c>
    </row>
    <row r="303" spans="1:10" s="33" customFormat="1" ht="30" x14ac:dyDescent="0.25">
      <c r="A303" s="25" t="s">
        <v>170</v>
      </c>
      <c r="B303" s="115" t="s">
        <v>170</v>
      </c>
      <c r="C303" s="33" t="b">
        <f>A303=B303</f>
        <v>1</v>
      </c>
      <c r="D303" s="55" t="s">
        <v>172</v>
      </c>
      <c r="E303" s="56" t="str">
        <f>VLOOKUP(A303,[4]WORKING!$A:$D,4,0)</f>
        <v>INE134E08FQ1</v>
      </c>
      <c r="F303" s="27">
        <f>VLOOKUP(A303,[1]Sheet1!$A$301:$C$635,3,0)</f>
        <v>10</v>
      </c>
      <c r="G303" s="28">
        <f>VLOOKUP(A303,[1]Sheet1!$A$301:$I$635,9,0)</f>
        <v>10413440.25</v>
      </c>
      <c r="H303" s="28">
        <f>VLOOKUP(A303,[1]Sheet1!$A$301:$J$635,10,0)</f>
        <v>8.0706900000000002E-3</v>
      </c>
      <c r="I303" s="32" t="str">
        <f>VLOOKUP(A303,'[5]WORKING 28.06.24 '!$A$2:$N$693,14,0)</f>
        <v>CRISIL AAA</v>
      </c>
    </row>
    <row r="304" spans="1:10" s="57" customFormat="1" ht="30" x14ac:dyDescent="0.25">
      <c r="A304" s="25" t="s">
        <v>171</v>
      </c>
      <c r="B304" s="115" t="s">
        <v>171</v>
      </c>
      <c r="C304" s="33" t="b">
        <f t="shared" ref="C304:C367" si="6">A304=B304</f>
        <v>1</v>
      </c>
      <c r="D304" s="55" t="s">
        <v>173</v>
      </c>
      <c r="E304" s="56" t="str">
        <f>VLOOKUP(A304,[4]WORKING!$A:$D,4,0)</f>
        <v>INE752E07LQ0</v>
      </c>
      <c r="F304" s="27">
        <f>VLOOKUP(A304,[1]Sheet1!$A$301:$C$635,3,0)</f>
        <v>20</v>
      </c>
      <c r="G304" s="28">
        <f>VLOOKUP(A304,[1]Sheet1!$A$301:$I$635,9,0)</f>
        <v>20054169.030000001</v>
      </c>
      <c r="H304" s="28">
        <f>VLOOKUP(A304,[1]Sheet1!$A$301:$J$635,10,0)</f>
        <v>1.5542510000000001E-2</v>
      </c>
      <c r="I304" s="32" t="str">
        <f>VLOOKUP(A304,'[5]WORKING 28.06.24 '!$A$2:$N$693,14,0)</f>
        <v>CRISIL AAA</v>
      </c>
      <c r="J304" s="24"/>
    </row>
    <row r="305" spans="1:10" s="57" customFormat="1" ht="30" x14ac:dyDescent="0.25">
      <c r="A305" s="84" t="s">
        <v>428</v>
      </c>
      <c r="B305" s="115" t="s">
        <v>428</v>
      </c>
      <c r="C305" s="33" t="b">
        <f t="shared" si="6"/>
        <v>1</v>
      </c>
      <c r="D305" s="55" t="s">
        <v>432</v>
      </c>
      <c r="E305" s="56" t="s">
        <v>433</v>
      </c>
      <c r="F305" s="27">
        <f>VLOOKUP(A305,[1]Sheet1!$A$301:$C$635,3,0)</f>
        <v>10</v>
      </c>
      <c r="G305" s="28">
        <f>VLOOKUP(A305,[1]Sheet1!$A$301:$I$635,9,0)</f>
        <v>10109984.060000001</v>
      </c>
      <c r="H305" s="28">
        <f>VLOOKUP(A305,[1]Sheet1!$A$301:$J$635,10,0)</f>
        <v>7.8355100000000004E-3</v>
      </c>
      <c r="I305" s="32" t="str">
        <f>VLOOKUP(A305,'[5]WORKING 28.06.24 '!$A$2:$N$693,14,0)</f>
        <v>CRISIL AAA</v>
      </c>
      <c r="J305" s="24"/>
    </row>
    <row r="306" spans="1:10" ht="30" x14ac:dyDescent="0.25">
      <c r="A306" s="24" t="s">
        <v>139</v>
      </c>
      <c r="B306" s="115" t="s">
        <v>139</v>
      </c>
      <c r="C306" s="33" t="b">
        <f t="shared" si="6"/>
        <v>1</v>
      </c>
      <c r="D306" s="26" t="s">
        <v>50</v>
      </c>
      <c r="E306" s="56" t="str">
        <f>VLOOKUP(A306,[4]WORKING!$A:$D,4,0)</f>
        <v>INE020B08880</v>
      </c>
      <c r="F306" s="27">
        <f>VLOOKUP(A306,[1]Sheet1!$A$301:$C$635,3,0)</f>
        <v>4</v>
      </c>
      <c r="G306" s="28">
        <f>VLOOKUP(A306,[1]Sheet1!$A$301:$I$635,9,0)</f>
        <v>4017911.82</v>
      </c>
      <c r="H306" s="28">
        <f>VLOOKUP(A306,[1]Sheet1!$A$301:$J$635,10,0)</f>
        <v>3.1139900000000001E-3</v>
      </c>
      <c r="I306" s="32" t="str">
        <f>VLOOKUP(A306,'[5]WORKING 28.06.24 '!$A$2:$N$693,14,0)</f>
        <v>CRISIL AAA</v>
      </c>
      <c r="J306" s="24" t="str">
        <f>VLOOKUP(E306,'[3]MASTER ASSET TYPE'!$D$1:$F$65536,3,0)</f>
        <v>NCB112</v>
      </c>
    </row>
    <row r="307" spans="1:10" ht="30" x14ac:dyDescent="0.25">
      <c r="A307" s="24" t="s">
        <v>140</v>
      </c>
      <c r="B307" s="115" t="s">
        <v>140</v>
      </c>
      <c r="C307" s="33" t="b">
        <f t="shared" si="6"/>
        <v>1</v>
      </c>
      <c r="D307" s="26" t="s">
        <v>51</v>
      </c>
      <c r="E307" s="56" t="str">
        <f>VLOOKUP(A307,[4]WORKING!$A:$D,4,0)</f>
        <v>INE134E08GV9</v>
      </c>
      <c r="F307" s="27">
        <f>VLOOKUP(A307,[1]Sheet1!$A$301:$C$635,3,0)</f>
        <v>20</v>
      </c>
      <c r="G307" s="28">
        <f>VLOOKUP(A307,[1]Sheet1!$A$301:$I$635,9,0)</f>
        <v>20076147.41</v>
      </c>
      <c r="H307" s="28">
        <f>VLOOKUP(A307,[1]Sheet1!$A$301:$J$635,10,0)</f>
        <v>1.555955E-2</v>
      </c>
      <c r="I307" s="32" t="str">
        <f>VLOOKUP(A307,'[5]WORKING 28.06.24 '!$A$2:$N$693,14,0)</f>
        <v>CRISIL AAA</v>
      </c>
      <c r="J307" s="24" t="str">
        <f>VLOOKUP(E307,'[3]MASTER ASSET TYPE'!$D$1:$F$65536,3,0)</f>
        <v>NCB113</v>
      </c>
    </row>
    <row r="308" spans="1:10" ht="30" x14ac:dyDescent="0.25">
      <c r="A308" s="24" t="s">
        <v>141</v>
      </c>
      <c r="B308" s="115" t="s">
        <v>141</v>
      </c>
      <c r="C308" s="33" t="b">
        <f t="shared" si="6"/>
        <v>1</v>
      </c>
      <c r="D308" s="26" t="s">
        <v>71</v>
      </c>
      <c r="E308" s="56" t="str">
        <f>VLOOKUP(A308,[4]WORKING!$A:$D,4,0)</f>
        <v>INE134E08GL0</v>
      </c>
      <c r="F308" s="27">
        <f>VLOOKUP(A308,[1]Sheet1!$A$301:$C$635,3,0)</f>
        <v>25</v>
      </c>
      <c r="G308" s="28">
        <f>VLOOKUP(A308,[1]Sheet1!$A$301:$I$635,9,0)</f>
        <v>25067197.93</v>
      </c>
      <c r="H308" s="28">
        <f>VLOOKUP(A308,[1]Sheet1!$A$301:$J$635,10,0)</f>
        <v>1.9427739999999999E-2</v>
      </c>
      <c r="I308" s="32" t="str">
        <f>VLOOKUP(A308,'[5]WORKING 28.06.24 '!$A$2:$N$693,14,0)</f>
        <v>CRISIL AAA</v>
      </c>
      <c r="J308" s="24" t="str">
        <f>VLOOKUP(E308,'[3]MASTER ASSET TYPE'!$D$1:$F$65536,3,0)</f>
        <v>NCB116</v>
      </c>
    </row>
    <row r="309" spans="1:10" ht="30" x14ac:dyDescent="0.25">
      <c r="A309" s="24" t="s">
        <v>142</v>
      </c>
      <c r="B309" s="115" t="s">
        <v>142</v>
      </c>
      <c r="C309" s="33" t="b">
        <f t="shared" si="6"/>
        <v>1</v>
      </c>
      <c r="D309" s="26" t="s">
        <v>62</v>
      </c>
      <c r="E309" s="56" t="str">
        <f>VLOOKUP(A309,[4]WORKING!$A:$D,4,0)</f>
        <v>INE020B08930</v>
      </c>
      <c r="F309" s="27">
        <f>VLOOKUP(A309,[1]Sheet1!$A$301:$C$635,3,0)</f>
        <v>51</v>
      </c>
      <c r="G309" s="28">
        <f>VLOOKUP(A309,[1]Sheet1!$A$301:$I$635,9,0)</f>
        <v>51245675.869999997</v>
      </c>
      <c r="H309" s="28">
        <f>VLOOKUP(A309,[1]Sheet1!$A$301:$J$635,10,0)</f>
        <v>3.9716759999999997E-2</v>
      </c>
      <c r="I309" s="32" t="str">
        <f>VLOOKUP(A309,'[5]WORKING 28.06.24 '!$A$2:$N$693,14,0)</f>
        <v>CRISIL AAA</v>
      </c>
      <c r="J309" s="24" t="str">
        <f>VLOOKUP(E309,'[3]MASTER ASSET TYPE'!$D$1:$F$65536,3,0)</f>
        <v>NCB117</v>
      </c>
    </row>
    <row r="310" spans="1:10" ht="30" x14ac:dyDescent="0.25">
      <c r="A310" s="24" t="s">
        <v>143</v>
      </c>
      <c r="B310" s="115" t="s">
        <v>143</v>
      </c>
      <c r="C310" s="33" t="b">
        <f t="shared" si="6"/>
        <v>1</v>
      </c>
      <c r="D310" s="26" t="s">
        <v>63</v>
      </c>
      <c r="E310" s="56" t="str">
        <f>VLOOKUP(A310,[4]WORKING!$A:$D,4,0)</f>
        <v>INE020B07IZ5</v>
      </c>
      <c r="F310" s="27">
        <f>VLOOKUP(A310,[1]Sheet1!$A$301:$C$635,3,0)</f>
        <v>27</v>
      </c>
      <c r="G310" s="28">
        <f>VLOOKUP(A310,[1]Sheet1!$A$301:$I$635,9,0)</f>
        <v>27058060.27</v>
      </c>
      <c r="H310" s="28">
        <f>VLOOKUP(A310,[1]Sheet1!$A$301:$J$635,10,0)</f>
        <v>2.0970720000000002E-2</v>
      </c>
      <c r="I310" s="32" t="str">
        <f>VLOOKUP(A310,'[5]WORKING 28.06.24 '!$A$2:$N$693,14,0)</f>
        <v>CRISIL AAA</v>
      </c>
      <c r="J310" s="24" t="str">
        <f>VLOOKUP(E310,'[3]MASTER ASSET TYPE'!$D$1:$F$65536,3,0)</f>
        <v>NCB121</v>
      </c>
    </row>
    <row r="311" spans="1:10" ht="30" x14ac:dyDescent="0.25">
      <c r="A311" s="24" t="s">
        <v>144</v>
      </c>
      <c r="B311" s="115" t="s">
        <v>144</v>
      </c>
      <c r="C311" s="33" t="b">
        <f t="shared" si="6"/>
        <v>1</v>
      </c>
      <c r="D311" s="26" t="s">
        <v>52</v>
      </c>
      <c r="E311" s="56" t="str">
        <f>VLOOKUP(A311,[4]WORKING!$A:$D,4,0)</f>
        <v>INE134E08GK2</v>
      </c>
      <c r="F311" s="27">
        <f>VLOOKUP(A311,[1]Sheet1!$A$301:$C$635,3,0)</f>
        <v>48</v>
      </c>
      <c r="G311" s="28">
        <f>VLOOKUP(A311,[1]Sheet1!$A$301:$I$635,9,0)</f>
        <v>48129020.030000009</v>
      </c>
      <c r="H311" s="28">
        <f>VLOOKUP(A311,[1]Sheet1!$A$301:$J$635,10,0)</f>
        <v>3.7301269999999997E-2</v>
      </c>
      <c r="I311" s="32" t="str">
        <f>VLOOKUP(A311,'[5]WORKING 28.06.24 '!$A$2:$N$693,14,0)</f>
        <v>CRISIL AAA</v>
      </c>
      <c r="J311" s="24" t="str">
        <f>VLOOKUP(E311,'[3]MASTER ASSET TYPE'!$D$1:$F$65536,3,0)</f>
        <v>NCB124</v>
      </c>
    </row>
    <row r="312" spans="1:10" ht="30" x14ac:dyDescent="0.25">
      <c r="A312" s="25" t="s">
        <v>328</v>
      </c>
      <c r="B312" s="115" t="s">
        <v>328</v>
      </c>
      <c r="C312" s="33" t="b">
        <f t="shared" si="6"/>
        <v>1</v>
      </c>
      <c r="D312" s="60" t="s">
        <v>350</v>
      </c>
      <c r="E312" s="56" t="s">
        <v>351</v>
      </c>
      <c r="F312" s="27">
        <f>VLOOKUP(A312,[1]Sheet1!$A$301:$C$635,3,0)</f>
        <v>30</v>
      </c>
      <c r="G312" s="28">
        <f>VLOOKUP(A312,[1]Sheet1!$A$301:$I$635,9,0)</f>
        <v>30685059.920000002</v>
      </c>
      <c r="H312" s="28">
        <f>VLOOKUP(A312,[1]Sheet1!$A$301:$J$635,10,0)</f>
        <v>2.3781739999999999E-2</v>
      </c>
      <c r="I312" s="32" t="str">
        <f>VLOOKUP(A312,'[5]WORKING 28.06.24 '!$A$2:$N$693,14,0)</f>
        <v>CRISIL AAA</v>
      </c>
    </row>
    <row r="313" spans="1:10" ht="30" x14ac:dyDescent="0.25">
      <c r="A313" s="24" t="s">
        <v>145</v>
      </c>
      <c r="B313" s="115" t="s">
        <v>145</v>
      </c>
      <c r="C313" s="33" t="b">
        <f t="shared" si="6"/>
        <v>1</v>
      </c>
      <c r="D313" s="26" t="s">
        <v>64</v>
      </c>
      <c r="E313" s="56" t="str">
        <f>VLOOKUP(A313,[4]WORKING!$A:$D,4,0)</f>
        <v>INE206D08295</v>
      </c>
      <c r="F313" s="27">
        <f>VLOOKUP(A313,[1]Sheet1!$A$301:$C$635,3,0)</f>
        <v>20</v>
      </c>
      <c r="G313" s="28">
        <f>VLOOKUP(A313,[1]Sheet1!$A$301:$I$635,9,0)</f>
        <v>20564761.050000001</v>
      </c>
      <c r="H313" s="28">
        <f>VLOOKUP(A313,[1]Sheet1!$A$301:$J$635,10,0)</f>
        <v>1.5938239999999999E-2</v>
      </c>
      <c r="I313" s="32" t="str">
        <f>VLOOKUP(A313,'[5]WORKING 28.06.24 '!$A$2:$N$693,14,0)</f>
        <v>CRISIL AAA</v>
      </c>
      <c r="J313" s="24" t="str">
        <f>VLOOKUP(E313,'[3]MASTER ASSET TYPE'!$D$1:$F$65536,3,0)</f>
        <v>NCB127</v>
      </c>
    </row>
    <row r="314" spans="1:10" ht="30" x14ac:dyDescent="0.25">
      <c r="A314" s="24" t="s">
        <v>146</v>
      </c>
      <c r="B314" s="115" t="s">
        <v>146</v>
      </c>
      <c r="C314" s="33" t="b">
        <f t="shared" si="6"/>
        <v>1</v>
      </c>
      <c r="D314" s="26" t="s">
        <v>66</v>
      </c>
      <c r="E314" s="56" t="str">
        <f>VLOOKUP(A314,[4]WORKING!$A:$D,4,0)</f>
        <v>INE649A08029</v>
      </c>
      <c r="F314" s="27">
        <f>VLOOKUP(A314,[1]Sheet1!$A$301:$C$635,3,0)</f>
        <v>10</v>
      </c>
      <c r="G314" s="28">
        <f>VLOOKUP(A314,[1]Sheet1!$A$301:$I$635,9,0)</f>
        <v>10023960.109999999</v>
      </c>
      <c r="H314" s="28">
        <f>VLOOKUP(A314,[1]Sheet1!$A$301:$J$635,10,0)</f>
        <v>7.7688399999999999E-3</v>
      </c>
      <c r="I314" s="32" t="str">
        <f>VLOOKUP(A314,'[5]WORKING 28.06.24 '!$A$2:$N$693,14,0)</f>
        <v>[ICRA]AAA</v>
      </c>
      <c r="J314" s="24" t="str">
        <f>VLOOKUP(E314,'[3]MASTER ASSET TYPE'!$D$1:$F$65536,3,0)</f>
        <v>NCB128</v>
      </c>
    </row>
    <row r="315" spans="1:10" ht="30" x14ac:dyDescent="0.25">
      <c r="A315" s="24" t="s">
        <v>147</v>
      </c>
      <c r="B315" s="115" t="s">
        <v>147</v>
      </c>
      <c r="C315" s="33" t="b">
        <f t="shared" si="6"/>
        <v>1</v>
      </c>
      <c r="D315" s="26" t="s">
        <v>53</v>
      </c>
      <c r="E315" s="56" t="str">
        <f>VLOOKUP(A315,[4]WORKING!$A:$D,4,0)</f>
        <v>INE752E07NL7</v>
      </c>
      <c r="F315" s="27">
        <f>VLOOKUP(A315,[1]Sheet1!$A$301:$C$635,3,0)</f>
        <v>10</v>
      </c>
      <c r="G315" s="28">
        <f>VLOOKUP(A315,[1]Sheet1!$A$301:$I$635,9,0)</f>
        <v>10376083.43</v>
      </c>
      <c r="H315" s="28">
        <f>VLOOKUP(A315,[1]Sheet1!$A$301:$J$635,10,0)</f>
        <v>8.0417400000000003E-3</v>
      </c>
      <c r="I315" s="32" t="str">
        <f>VLOOKUP(A315,'[5]WORKING 28.06.24 '!$A$2:$N$693,14,0)</f>
        <v>CRISIL AAA</v>
      </c>
      <c r="J315" s="24" t="str">
        <f>VLOOKUP(E315,'[3]MASTER ASSET TYPE'!$D$1:$F$65536,3,0)</f>
        <v>NCB129</v>
      </c>
    </row>
    <row r="316" spans="1:10" ht="30" x14ac:dyDescent="0.25">
      <c r="A316" s="24" t="s">
        <v>148</v>
      </c>
      <c r="B316" s="115" t="s">
        <v>148</v>
      </c>
      <c r="C316" s="33" t="b">
        <f t="shared" si="6"/>
        <v>1</v>
      </c>
      <c r="D316" s="26" t="s">
        <v>67</v>
      </c>
      <c r="E316" s="56" t="str">
        <f>VLOOKUP(A316,[4]WORKING!$A:$D,4,0)</f>
        <v>INE651A08041</v>
      </c>
      <c r="F316" s="27">
        <f>VLOOKUP(A316,[1]Sheet1!$A$301:$C$635,3,0)</f>
        <v>10</v>
      </c>
      <c r="G316" s="28">
        <f>VLOOKUP(A316,[1]Sheet1!$A$301:$I$635,9,0)</f>
        <v>10024047.43</v>
      </c>
      <c r="H316" s="28">
        <f>VLOOKUP(A316,[1]Sheet1!$A$301:$J$635,10,0)</f>
        <v>7.7688999999999996E-3</v>
      </c>
      <c r="I316" s="32" t="str">
        <f>VLOOKUP(A316,'[5]WORKING 28.06.24 '!$A$2:$N$693,14,0)</f>
        <v>CRISIL AAA</v>
      </c>
      <c r="J316" s="24" t="str">
        <f>VLOOKUP(E316,'[3]MASTER ASSET TYPE'!$D$1:$F$65536,3,0)</f>
        <v>NCB130</v>
      </c>
    </row>
    <row r="317" spans="1:10" ht="30" x14ac:dyDescent="0.25">
      <c r="A317" s="24" t="s">
        <v>149</v>
      </c>
      <c r="B317" s="115" t="s">
        <v>149</v>
      </c>
      <c r="C317" s="33" t="b">
        <f t="shared" si="6"/>
        <v>1</v>
      </c>
      <c r="D317" s="26" t="s">
        <v>68</v>
      </c>
      <c r="E317" s="56" t="str">
        <f>VLOOKUP(A317,[4]WORKING!$A:$D,4,0)</f>
        <v>INE651A08058</v>
      </c>
      <c r="F317" s="27">
        <f>VLOOKUP(A317,[1]Sheet1!$A$301:$C$635,3,0)</f>
        <v>20</v>
      </c>
      <c r="G317" s="28">
        <f>VLOOKUP(A317,[1]Sheet1!$A$301:$I$635,9,0)</f>
        <v>19980468.039999999</v>
      </c>
      <c r="H317" s="28">
        <f>VLOOKUP(A317,[1]Sheet1!$A$301:$J$635,10,0)</f>
        <v>1.548539E-2</v>
      </c>
      <c r="I317" s="32" t="str">
        <f>VLOOKUP(A317,'[5]WORKING 28.06.24 '!$A$2:$N$693,14,0)</f>
        <v>CRISIL AAA</v>
      </c>
      <c r="J317" s="24" t="str">
        <f>VLOOKUP(E317,'[3]MASTER ASSET TYPE'!$D$1:$F$65536,3,0)</f>
        <v>NCB131</v>
      </c>
    </row>
    <row r="318" spans="1:10" ht="30" x14ac:dyDescent="0.25">
      <c r="A318" s="25" t="s">
        <v>352</v>
      </c>
      <c r="B318" s="115" t="s">
        <v>352</v>
      </c>
      <c r="C318" s="33" t="b">
        <f t="shared" si="6"/>
        <v>1</v>
      </c>
      <c r="D318" s="26" t="s">
        <v>407</v>
      </c>
      <c r="E318" s="56" t="s">
        <v>386</v>
      </c>
      <c r="F318" s="27">
        <f>VLOOKUP(A318,[1]Sheet1!$A$301:$C$635,3,0)</f>
        <v>90</v>
      </c>
      <c r="G318" s="28">
        <f>VLOOKUP(A318,[1]Sheet1!$A$301:$I$635,9,0)</f>
        <v>90275753.75</v>
      </c>
      <c r="H318" s="28">
        <f>VLOOKUP(A318,[1]Sheet1!$A$301:$J$635,10,0)</f>
        <v>6.9966109999999998E-2</v>
      </c>
      <c r="I318" s="32" t="str">
        <f>VLOOKUP(A318,'[5]WORKING 28.06.24 '!$A$2:$N$693,14,0)</f>
        <v>CRISIL AAA</v>
      </c>
    </row>
    <row r="319" spans="1:10" ht="30" x14ac:dyDescent="0.25">
      <c r="A319" s="24" t="s">
        <v>150</v>
      </c>
      <c r="B319" s="115" t="s">
        <v>150</v>
      </c>
      <c r="C319" s="33" t="b">
        <f t="shared" si="6"/>
        <v>1</v>
      </c>
      <c r="D319" s="26" t="s">
        <v>74</v>
      </c>
      <c r="E319" s="56" t="str">
        <f>VLOOKUP(A319,[4]WORKING!$A:$D,4,0)</f>
        <v>INE020B08906</v>
      </c>
      <c r="F319" s="27">
        <f>VLOOKUP(A319,[1]Sheet1!$A$301:$C$635,3,0)</f>
        <v>53</v>
      </c>
      <c r="G319" s="28">
        <f>VLOOKUP(A319,[1]Sheet1!$A$301:$I$635,9,0)</f>
        <v>53207557.780000001</v>
      </c>
      <c r="H319" s="28">
        <f>VLOOKUP(A319,[1]Sheet1!$A$301:$J$635,10,0)</f>
        <v>4.1237269999999999E-2</v>
      </c>
      <c r="I319" s="32" t="str">
        <f>VLOOKUP(A319,'[5]WORKING 28.06.24 '!$A$2:$N$693,14,0)</f>
        <v>CRISIL AAA</v>
      </c>
      <c r="J319" s="24" t="str">
        <f>VLOOKUP(E319,'[3]MASTER ASSET TYPE'!$D$1:$F$65536,3,0)</f>
        <v>NCB135</v>
      </c>
    </row>
    <row r="320" spans="1:10" ht="30" x14ac:dyDescent="0.25">
      <c r="A320" s="25" t="s">
        <v>318</v>
      </c>
      <c r="B320" s="115" t="s">
        <v>318</v>
      </c>
      <c r="C320" s="33" t="b">
        <f t="shared" si="6"/>
        <v>1</v>
      </c>
      <c r="D320" s="26" t="s">
        <v>653</v>
      </c>
      <c r="E320" s="56" t="s">
        <v>654</v>
      </c>
      <c r="F320" s="27">
        <f>VLOOKUP(A320,[1]Sheet1!$A$301:$C$635,3,0)</f>
        <v>50</v>
      </c>
      <c r="G320" s="28">
        <f>VLOOKUP(A320,[1]Sheet1!$A$301:$I$635,9,0)</f>
        <v>51127905.369999997</v>
      </c>
      <c r="H320" s="28">
        <f>VLOOKUP(A320,[1]Sheet1!$A$301:$J$635,10,0)</f>
        <v>3.9625479999999998E-2</v>
      </c>
      <c r="I320" s="32" t="str">
        <f>VLOOKUP(A320,'[5]WORKING 28.06.24 '!$A$2:$N$693,14,0)</f>
        <v>CRISIL AAA</v>
      </c>
    </row>
    <row r="321" spans="1:10" ht="30" x14ac:dyDescent="0.25">
      <c r="A321" s="24" t="s">
        <v>151</v>
      </c>
      <c r="B321" s="115" t="s">
        <v>151</v>
      </c>
      <c r="C321" s="33" t="b">
        <f t="shared" si="6"/>
        <v>1</v>
      </c>
      <c r="D321" s="26" t="s">
        <v>79</v>
      </c>
      <c r="E321" s="56" t="str">
        <f>VLOOKUP(A321,[4]WORKING!$A:$D,4,0)</f>
        <v>INE206D08394</v>
      </c>
      <c r="F321" s="27">
        <f>VLOOKUP(A321,[1]Sheet1!$A$301:$C$635,3,0)</f>
        <v>10</v>
      </c>
      <c r="G321" s="28">
        <f>VLOOKUP(A321,[1]Sheet1!$A$301:$I$635,9,0)</f>
        <v>10311188.710000001</v>
      </c>
      <c r="H321" s="28">
        <f>VLOOKUP(A321,[1]Sheet1!$A$301:$J$635,10,0)</f>
        <v>7.9914500000000024E-3</v>
      </c>
      <c r="I321" s="32" t="str">
        <f>VLOOKUP(A321,'[5]WORKING 28.06.24 '!$A$2:$N$693,14,0)</f>
        <v>CRISIL AAA</v>
      </c>
      <c r="J321" s="24" t="str">
        <f>VLOOKUP(E321,'[3]MASTER ASSET TYPE'!$D$1:$F$65536,3,0)</f>
        <v>NCB141</v>
      </c>
    </row>
    <row r="322" spans="1:10" ht="30" x14ac:dyDescent="0.25">
      <c r="A322" s="24" t="s">
        <v>152</v>
      </c>
      <c r="B322" s="115" t="s">
        <v>152</v>
      </c>
      <c r="C322" s="33" t="b">
        <f t="shared" si="6"/>
        <v>1</v>
      </c>
      <c r="D322" s="26" t="s">
        <v>80</v>
      </c>
      <c r="E322" s="56" t="str">
        <f>VLOOKUP(A322,[4]WORKING!$A:$D,4,0)</f>
        <v>INE206D08402</v>
      </c>
      <c r="F322" s="27">
        <f>VLOOKUP(A322,[1]Sheet1!$A$301:$C$635,3,0)</f>
        <v>9</v>
      </c>
      <c r="G322" s="28">
        <f>VLOOKUP(A322,[1]Sheet1!$A$301:$I$635,9,0)</f>
        <v>9318057.8100000005</v>
      </c>
      <c r="H322" s="28">
        <f>VLOOKUP(A322,[1]Sheet1!$A$301:$J$635,10,0)</f>
        <v>7.2217399999999999E-3</v>
      </c>
      <c r="I322" s="32" t="str">
        <f>VLOOKUP(A322,'[5]WORKING 28.06.24 '!$A$2:$N$693,14,0)</f>
        <v>CRISIL AAA</v>
      </c>
      <c r="J322" s="24" t="str">
        <f>VLOOKUP(E322,'[3]MASTER ASSET TYPE'!$D$1:$F$65536,3,0)</f>
        <v>NCB142</v>
      </c>
    </row>
    <row r="323" spans="1:10" ht="30" x14ac:dyDescent="0.25">
      <c r="A323" s="24" t="s">
        <v>153</v>
      </c>
      <c r="B323" s="115" t="s">
        <v>153</v>
      </c>
      <c r="C323" s="33" t="b">
        <f t="shared" si="6"/>
        <v>1</v>
      </c>
      <c r="D323" s="26" t="s">
        <v>78</v>
      </c>
      <c r="E323" s="56" t="str">
        <f>VLOOKUP(A323,[4]WORKING!$A:$D,4,0)</f>
        <v>INE514E08FC4</v>
      </c>
      <c r="F323" s="27">
        <f>VLOOKUP(A323,[1]Sheet1!$A$301:$C$635,3,0)</f>
        <v>87</v>
      </c>
      <c r="G323" s="28">
        <f>VLOOKUP(A323,[1]Sheet1!$A$301:$I$635,9,0)</f>
        <v>89902344.920000002</v>
      </c>
      <c r="H323" s="28">
        <f>VLOOKUP(A323,[1]Sheet1!$A$301:$J$635,10,0)</f>
        <v>6.9676699999999994E-2</v>
      </c>
      <c r="I323" s="32" t="str">
        <f>VLOOKUP(A323,'[5]WORKING 28.06.24 '!$A$2:$N$693,14,0)</f>
        <v>CRISIL AAA</v>
      </c>
      <c r="J323" s="24" t="str">
        <f>VLOOKUP(E323,'[3]MASTER ASSET TYPE'!$D$1:$F$65536,3,0)</f>
        <v>NCB143</v>
      </c>
    </row>
    <row r="324" spans="1:10" ht="30" x14ac:dyDescent="0.25">
      <c r="A324" s="25" t="s">
        <v>193</v>
      </c>
      <c r="B324" s="115" t="s">
        <v>193</v>
      </c>
      <c r="C324" s="33" t="b">
        <f t="shared" si="6"/>
        <v>1</v>
      </c>
      <c r="D324" s="26" t="s">
        <v>196</v>
      </c>
      <c r="E324" s="56" t="s">
        <v>199</v>
      </c>
      <c r="F324" s="27">
        <f>VLOOKUP(A324,[1]Sheet1!$A$301:$C$635,3,0)</f>
        <v>45</v>
      </c>
      <c r="G324" s="28">
        <f>VLOOKUP(A324,[1]Sheet1!$A$301:$I$635,9,0)</f>
        <v>46400736.149999999</v>
      </c>
      <c r="H324" s="28">
        <f>VLOOKUP(A324,[1]Sheet1!$A$301:$J$635,10,0)</f>
        <v>3.5961800000000002E-2</v>
      </c>
      <c r="I324" s="32" t="str">
        <f>VLOOKUP(A324,'[5]WORKING 28.06.24 '!$A$2:$N$693,14,0)</f>
        <v>IND AAA</v>
      </c>
    </row>
    <row r="325" spans="1:10" ht="30" x14ac:dyDescent="0.25">
      <c r="A325" s="25" t="s">
        <v>194</v>
      </c>
      <c r="B325" s="115" t="s">
        <v>194</v>
      </c>
      <c r="C325" s="33" t="b">
        <f t="shared" si="6"/>
        <v>1</v>
      </c>
      <c r="D325" s="26" t="s">
        <v>197</v>
      </c>
      <c r="E325" s="56" t="s">
        <v>200</v>
      </c>
      <c r="F325" s="27">
        <f>VLOOKUP(A325,[1]Sheet1!$A$301:$C$635,3,0)</f>
        <v>30</v>
      </c>
      <c r="G325" s="28">
        <f>VLOOKUP(A325,[1]Sheet1!$A$301:$I$635,9,0)</f>
        <v>31018853.620000001</v>
      </c>
      <c r="H325" s="28">
        <f>VLOOKUP(A325,[1]Sheet1!$A$301:$J$635,10,0)</f>
        <v>2.404044E-2</v>
      </c>
      <c r="I325" s="32" t="str">
        <f>VLOOKUP(A325,'[5]WORKING 28.06.24 '!$A$2:$N$693,14,0)</f>
        <v>CRISIL AAA</v>
      </c>
    </row>
    <row r="326" spans="1:10" ht="30" x14ac:dyDescent="0.25">
      <c r="A326" s="25" t="s">
        <v>195</v>
      </c>
      <c r="B326" s="115" t="s">
        <v>195</v>
      </c>
      <c r="C326" s="33" t="b">
        <f t="shared" si="6"/>
        <v>1</v>
      </c>
      <c r="D326" s="26" t="s">
        <v>198</v>
      </c>
      <c r="E326" s="56" t="s">
        <v>201</v>
      </c>
      <c r="F326" s="27">
        <f>VLOOKUP(A326,[1]Sheet1!$A$301:$C$635,3,0)</f>
        <v>100</v>
      </c>
      <c r="G326" s="28">
        <f>VLOOKUP(A326,[1]Sheet1!$A$301:$I$635,9,0)</f>
        <v>10848641.199999999</v>
      </c>
      <c r="H326" s="28">
        <f>VLOOKUP(A326,[1]Sheet1!$A$301:$J$635,10,0)</f>
        <v>8.4079900000000023E-3</v>
      </c>
      <c r="I326" s="32" t="str">
        <f>VLOOKUP(A326,'[5]WORKING 28.06.24 '!$A$2:$N$693,14,0)</f>
        <v>CRISIL AAA</v>
      </c>
    </row>
    <row r="327" spans="1:10" ht="30" x14ac:dyDescent="0.25">
      <c r="A327" s="25" t="s">
        <v>207</v>
      </c>
      <c r="B327" s="115" t="s">
        <v>207</v>
      </c>
      <c r="C327" s="33" t="b">
        <f t="shared" si="6"/>
        <v>1</v>
      </c>
      <c r="D327" s="26" t="s">
        <v>206</v>
      </c>
      <c r="E327" s="56" t="s">
        <v>205</v>
      </c>
      <c r="F327" s="27">
        <f>VLOOKUP(A327,[1]Sheet1!$A$301:$C$635,3,0)</f>
        <v>10</v>
      </c>
      <c r="G327" s="28">
        <f>VLOOKUP(A327,[1]Sheet1!$A$301:$I$635,9,0)</f>
        <v>10031928.02</v>
      </c>
      <c r="H327" s="28">
        <f>VLOOKUP(A327,[1]Sheet1!$A$301:$J$635,10,0)</f>
        <v>7.7750099999999997E-3</v>
      </c>
      <c r="I327" s="32" t="str">
        <f>VLOOKUP(A327,'[5]WORKING 28.06.24 '!$A$2:$N$693,14,0)</f>
        <v>CRISIL AAA</v>
      </c>
    </row>
    <row r="328" spans="1:10" ht="30" x14ac:dyDescent="0.25">
      <c r="A328" s="25" t="s">
        <v>219</v>
      </c>
      <c r="B328" s="115" t="s">
        <v>219</v>
      </c>
      <c r="C328" s="33" t="b">
        <f t="shared" si="6"/>
        <v>1</v>
      </c>
      <c r="D328" s="26" t="s">
        <v>220</v>
      </c>
      <c r="E328" s="56" t="s">
        <v>221</v>
      </c>
      <c r="F328" s="27">
        <f>VLOOKUP(A328,[1]Sheet1!$A$301:$C$635,3,0)</f>
        <v>95</v>
      </c>
      <c r="G328" s="28">
        <f>VLOOKUP(A328,[1]Sheet1!$A$301:$I$635,9,0)</f>
        <v>94953918.760000005</v>
      </c>
      <c r="H328" s="28">
        <f>VLOOKUP(A328,[1]Sheet1!$A$301:$J$635,10,0)</f>
        <v>7.3591809999999994E-2</v>
      </c>
      <c r="I328" s="32" t="str">
        <f>VLOOKUP(A328,'[5]WORKING 28.06.24 '!$A$2:$N$693,14,0)</f>
        <v>CRISIL AAA</v>
      </c>
    </row>
    <row r="329" spans="1:10" ht="30" x14ac:dyDescent="0.25">
      <c r="A329" s="25" t="s">
        <v>237</v>
      </c>
      <c r="B329" s="115" t="s">
        <v>237</v>
      </c>
      <c r="C329" s="33" t="b">
        <f t="shared" si="6"/>
        <v>1</v>
      </c>
      <c r="D329" s="58" t="s">
        <v>241</v>
      </c>
      <c r="E329" s="56" t="s">
        <v>245</v>
      </c>
      <c r="F329" s="27">
        <f>VLOOKUP(A329,[1]Sheet1!$A$301:$C$635,3,0)</f>
        <v>40</v>
      </c>
      <c r="G329" s="28">
        <f>VLOOKUP(A329,[1]Sheet1!$A$301:$I$635,9,0)</f>
        <v>39388561.299999997</v>
      </c>
      <c r="H329" s="28">
        <f>VLOOKUP(A329,[1]Sheet1!$A$301:$J$635,10,0)</f>
        <v>3.0527180000000001E-2</v>
      </c>
      <c r="I329" s="32" t="str">
        <f>VLOOKUP(A329,'[5]WORKING 28.06.24 '!$A$2:$N$693,14,0)</f>
        <v>CRISIL AAA</v>
      </c>
    </row>
    <row r="330" spans="1:10" ht="30" x14ac:dyDescent="0.25">
      <c r="A330" s="25" t="s">
        <v>238</v>
      </c>
      <c r="B330" s="115" t="s">
        <v>238</v>
      </c>
      <c r="C330" s="33" t="b">
        <f t="shared" si="6"/>
        <v>1</v>
      </c>
      <c r="D330" s="58" t="s">
        <v>242</v>
      </c>
      <c r="E330" s="56" t="s">
        <v>246</v>
      </c>
      <c r="F330" s="27">
        <f>VLOOKUP(A330,[1]Sheet1!$A$301:$C$635,3,0)</f>
        <v>20</v>
      </c>
      <c r="G330" s="28">
        <f>VLOOKUP(A330,[1]Sheet1!$A$301:$I$635,9,0)</f>
        <v>20165249.050000001</v>
      </c>
      <c r="H330" s="28">
        <f>VLOOKUP(A330,[1]Sheet1!$A$301:$J$635,10,0)</f>
        <v>1.5628599999999999E-2</v>
      </c>
      <c r="I330" s="32" t="str">
        <f>VLOOKUP(A330,'[5]WORKING 28.06.24 '!$A$2:$N$693,14,0)</f>
        <v>CRISIL AAA</v>
      </c>
    </row>
    <row r="331" spans="1:10" ht="30" x14ac:dyDescent="0.25">
      <c r="A331" s="25" t="s">
        <v>239</v>
      </c>
      <c r="B331" s="115" t="s">
        <v>239</v>
      </c>
      <c r="C331" s="33" t="b">
        <f t="shared" si="6"/>
        <v>1</v>
      </c>
      <c r="D331" s="58" t="s">
        <v>243</v>
      </c>
      <c r="E331" s="56" t="s">
        <v>247</v>
      </c>
      <c r="F331" s="27">
        <f>VLOOKUP(A331,[1]Sheet1!$A$301:$C$635,3,0)</f>
        <v>20</v>
      </c>
      <c r="G331" s="28">
        <f>VLOOKUP(A331,[1]Sheet1!$A$301:$I$635,9,0)</f>
        <v>20020624.699999999</v>
      </c>
      <c r="H331" s="28">
        <f>VLOOKUP(A331,[1]Sheet1!$A$301:$J$635,10,0)</f>
        <v>1.5516520000000001E-2</v>
      </c>
      <c r="I331" s="32" t="str">
        <f>VLOOKUP(A331,'[5]WORKING 28.06.24 '!$A$2:$N$693,14,0)</f>
        <v>CRISIL AAA</v>
      </c>
    </row>
    <row r="332" spans="1:10" ht="30" x14ac:dyDescent="0.25">
      <c r="A332" s="25" t="s">
        <v>240</v>
      </c>
      <c r="B332" s="115" t="s">
        <v>240</v>
      </c>
      <c r="C332" s="33" t="b">
        <f t="shared" si="6"/>
        <v>1</v>
      </c>
      <c r="D332" s="58" t="s">
        <v>244</v>
      </c>
      <c r="E332" s="56" t="s">
        <v>248</v>
      </c>
      <c r="F332" s="27">
        <f>VLOOKUP(A332,[1]Sheet1!$A$301:$C$635,3,0)</f>
        <v>100</v>
      </c>
      <c r="G332" s="28">
        <f>VLOOKUP(A332,[1]Sheet1!$A$301:$I$635,9,0)</f>
        <v>10997460.6</v>
      </c>
      <c r="H332" s="28">
        <f>VLOOKUP(A332,[1]Sheet1!$A$301:$J$635,10,0)</f>
        <v>8.5233199999999992E-3</v>
      </c>
      <c r="I332" s="32" t="str">
        <f>VLOOKUP(A332,'[5]WORKING 28.06.24 '!$A$2:$N$693,14,0)</f>
        <v>CRISIL AAA</v>
      </c>
    </row>
    <row r="333" spans="1:10" ht="30" x14ac:dyDescent="0.25">
      <c r="A333" s="25" t="s">
        <v>257</v>
      </c>
      <c r="B333" s="115" t="s">
        <v>257</v>
      </c>
      <c r="C333" s="33" t="b">
        <f t="shared" si="6"/>
        <v>1</v>
      </c>
      <c r="D333" s="58" t="s">
        <v>260</v>
      </c>
      <c r="E333" s="56" t="s">
        <v>263</v>
      </c>
      <c r="F333" s="27">
        <f>VLOOKUP(A333,[1]Sheet1!$A$301:$C$635,3,0)</f>
        <v>10</v>
      </c>
      <c r="G333" s="28">
        <f>VLOOKUP(A333,[1]Sheet1!$A$301:$I$635,9,0)</f>
        <v>10590989.52</v>
      </c>
      <c r="H333" s="28">
        <f>VLOOKUP(A333,[1]Sheet1!$A$301:$J$635,10,0)</f>
        <v>8.2083E-3</v>
      </c>
      <c r="I333" s="32" t="str">
        <f>VLOOKUP(A333,'[5]WORKING 28.06.24 '!$A$2:$N$693,14,0)</f>
        <v>CRISIL AAA</v>
      </c>
    </row>
    <row r="334" spans="1:10" ht="30" x14ac:dyDescent="0.25">
      <c r="A334" s="25" t="s">
        <v>258</v>
      </c>
      <c r="B334" s="115" t="s">
        <v>258</v>
      </c>
      <c r="C334" s="33" t="b">
        <f t="shared" si="6"/>
        <v>1</v>
      </c>
      <c r="D334" s="58" t="s">
        <v>261</v>
      </c>
      <c r="E334" s="56" t="s">
        <v>264</v>
      </c>
      <c r="F334" s="27">
        <f>VLOOKUP(A334,[1]Sheet1!$A$301:$C$635,3,0)</f>
        <v>10</v>
      </c>
      <c r="G334" s="28">
        <f>VLOOKUP(A334,[1]Sheet1!$A$301:$I$635,9,0)</f>
        <v>9885942.9399999995</v>
      </c>
      <c r="H334" s="28">
        <f>VLOOKUP(A334,[1]Sheet1!$A$301:$J$635,10,0)</f>
        <v>7.6618700000000003E-3</v>
      </c>
      <c r="I334" s="32" t="str">
        <f>VLOOKUP(A334,'[5]WORKING 28.06.24 '!$A$2:$N$693,14,0)</f>
        <v>CRISIL AAA</v>
      </c>
    </row>
    <row r="335" spans="1:10" ht="30" x14ac:dyDescent="0.25">
      <c r="A335" s="25" t="s">
        <v>259</v>
      </c>
      <c r="B335" s="115" t="s">
        <v>259</v>
      </c>
      <c r="C335" s="33" t="b">
        <f t="shared" si="6"/>
        <v>1</v>
      </c>
      <c r="D335" s="58" t="s">
        <v>262</v>
      </c>
      <c r="E335" s="56" t="s">
        <v>265</v>
      </c>
      <c r="F335" s="27">
        <f>VLOOKUP(A335,[1]Sheet1!$A$301:$C$635,3,0)</f>
        <v>20</v>
      </c>
      <c r="G335" s="28">
        <f>VLOOKUP(A335,[1]Sheet1!$A$301:$I$635,9,0)</f>
        <v>19886717.039999999</v>
      </c>
      <c r="H335" s="28">
        <f>VLOOKUP(A335,[1]Sheet1!$A$301:$J$635,10,0)</f>
        <v>1.5412729999999999E-2</v>
      </c>
      <c r="I335" s="32" t="str">
        <f>VLOOKUP(A335,'[5]WORKING 28.06.24 '!$A$2:$N$693,14,0)</f>
        <v>CRISIL AAA</v>
      </c>
    </row>
    <row r="336" spans="1:10" ht="30" x14ac:dyDescent="0.25">
      <c r="A336" s="25" t="s">
        <v>275</v>
      </c>
      <c r="B336" s="115" t="s">
        <v>275</v>
      </c>
      <c r="C336" s="33" t="b">
        <f t="shared" si="6"/>
        <v>1</v>
      </c>
      <c r="D336" s="60" t="s">
        <v>278</v>
      </c>
      <c r="E336" s="56" t="s">
        <v>281</v>
      </c>
      <c r="F336" s="27">
        <f>VLOOKUP(A336,[1]Sheet1!$A$301:$C$635,3,0)</f>
        <v>20</v>
      </c>
      <c r="G336" s="28">
        <f>VLOOKUP(A336,[1]Sheet1!$A$301:$I$635,9,0)</f>
        <v>19763514.620000001</v>
      </c>
      <c r="H336" s="28">
        <f>VLOOKUP(A336,[1]Sheet1!$A$301:$J$635,10,0)</f>
        <v>1.5317249999999999E-2</v>
      </c>
      <c r="I336" s="32" t="str">
        <f>VLOOKUP(A336,'[5]WORKING 28.06.24 '!$A$2:$N$693,14,0)</f>
        <v>CRISIL AAA</v>
      </c>
    </row>
    <row r="337" spans="1:9" ht="30" x14ac:dyDescent="0.25">
      <c r="A337" s="25" t="s">
        <v>276</v>
      </c>
      <c r="B337" s="115" t="s">
        <v>276</v>
      </c>
      <c r="C337" s="33" t="b">
        <f t="shared" si="6"/>
        <v>1</v>
      </c>
      <c r="D337" s="60" t="s">
        <v>279</v>
      </c>
      <c r="E337" s="56" t="s">
        <v>282</v>
      </c>
      <c r="F337" s="27">
        <f>VLOOKUP(A337,[1]Sheet1!$A$301:$C$635,3,0)</f>
        <v>30</v>
      </c>
      <c r="G337" s="28">
        <f>VLOOKUP(A337,[1]Sheet1!$A$301:$I$635,9,0)</f>
        <v>29565424.030000001</v>
      </c>
      <c r="H337" s="28">
        <f>VLOOKUP(A337,[1]Sheet1!$A$301:$J$635,10,0)</f>
        <v>2.2913989999999999E-2</v>
      </c>
      <c r="I337" s="32" t="str">
        <f>VLOOKUP(A337,'[5]WORKING 28.06.24 '!$A$2:$N$693,14,0)</f>
        <v>CRISIL AAA</v>
      </c>
    </row>
    <row r="338" spans="1:9" ht="30" x14ac:dyDescent="0.25">
      <c r="A338" s="25" t="s">
        <v>277</v>
      </c>
      <c r="B338" s="115" t="s">
        <v>277</v>
      </c>
      <c r="C338" s="33" t="b">
        <f t="shared" si="6"/>
        <v>1</v>
      </c>
      <c r="D338" s="60" t="s">
        <v>280</v>
      </c>
      <c r="E338" s="56" t="s">
        <v>283</v>
      </c>
      <c r="F338" s="27">
        <f>VLOOKUP(A338,[1]Sheet1!$A$301:$C$635,3,0)</f>
        <v>30</v>
      </c>
      <c r="G338" s="28">
        <f>VLOOKUP(A338,[1]Sheet1!$A$301:$I$635,9,0)</f>
        <v>29627655.199999999</v>
      </c>
      <c r="H338" s="28">
        <f>VLOOKUP(A338,[1]Sheet1!$A$301:$J$635,10,0)</f>
        <v>2.2962219999999998E-2</v>
      </c>
      <c r="I338" s="32" t="str">
        <f>VLOOKUP(A338,'[5]WORKING 28.06.24 '!$A$2:$N$693,14,0)</f>
        <v>CRISIL AAA</v>
      </c>
    </row>
    <row r="339" spans="1:9" ht="30" x14ac:dyDescent="0.25">
      <c r="A339" s="25" t="s">
        <v>284</v>
      </c>
      <c r="B339" s="115" t="s">
        <v>284</v>
      </c>
      <c r="C339" s="33" t="b">
        <f t="shared" si="6"/>
        <v>1</v>
      </c>
      <c r="D339" s="58" t="s">
        <v>287</v>
      </c>
      <c r="E339" s="56" t="s">
        <v>290</v>
      </c>
      <c r="F339" s="27">
        <f>VLOOKUP(A339,[1]Sheet1!$A$301:$C$635,3,0)</f>
        <v>20</v>
      </c>
      <c r="G339" s="28">
        <f>VLOOKUP(A339,[1]Sheet1!$A$301:$I$635,9,0)</f>
        <v>19856675.030000001</v>
      </c>
      <c r="H339" s="28">
        <f>VLOOKUP(A339,[1]Sheet1!$A$301:$J$635,10,0)</f>
        <v>1.5389450000000001E-2</v>
      </c>
      <c r="I339" s="32" t="str">
        <f>VLOOKUP(A339,'[5]WORKING 28.06.24 '!$A$2:$N$693,14,0)</f>
        <v>CRISIL AAA</v>
      </c>
    </row>
    <row r="340" spans="1:9" ht="30" x14ac:dyDescent="0.25">
      <c r="A340" s="25" t="s">
        <v>285</v>
      </c>
      <c r="B340" s="115" t="s">
        <v>285</v>
      </c>
      <c r="C340" s="33" t="b">
        <f t="shared" si="6"/>
        <v>1</v>
      </c>
      <c r="D340" s="58" t="s">
        <v>288</v>
      </c>
      <c r="E340" s="56" t="s">
        <v>291</v>
      </c>
      <c r="F340" s="27">
        <f>VLOOKUP(A340,[1]Sheet1!$A$301:$C$635,3,0)</f>
        <v>40</v>
      </c>
      <c r="G340" s="28">
        <f>VLOOKUP(A340,[1]Sheet1!$A$301:$I$635,9,0)</f>
        <v>39719435.130000003</v>
      </c>
      <c r="H340" s="28">
        <f>VLOOKUP(A340,[1]Sheet1!$A$301:$J$635,10,0)</f>
        <v>3.0783620000000001E-2</v>
      </c>
      <c r="I340" s="32" t="str">
        <f>VLOOKUP(A340,'[5]WORKING 28.06.24 '!$A$2:$N$693,14,0)</f>
        <v>CRISIL AAA</v>
      </c>
    </row>
    <row r="341" spans="1:9" ht="30" x14ac:dyDescent="0.25">
      <c r="A341" s="25" t="s">
        <v>286</v>
      </c>
      <c r="B341" s="115" t="s">
        <v>286</v>
      </c>
      <c r="C341" s="33" t="b">
        <f t="shared" si="6"/>
        <v>1</v>
      </c>
      <c r="D341" s="58" t="s">
        <v>289</v>
      </c>
      <c r="E341" s="56" t="s">
        <v>292</v>
      </c>
      <c r="F341" s="27">
        <f>VLOOKUP(A341,[1]Sheet1!$A$301:$C$635,3,0)</f>
        <v>80</v>
      </c>
      <c r="G341" s="28">
        <f>VLOOKUP(A341,[1]Sheet1!$A$301:$I$635,9,0)</f>
        <v>79542266.780000001</v>
      </c>
      <c r="H341" s="28">
        <f>VLOOKUP(A341,[1]Sheet1!$A$301:$J$635,10,0)</f>
        <v>6.164737E-2</v>
      </c>
      <c r="I341" s="32" t="str">
        <f>VLOOKUP(A341,'[5]WORKING 28.06.24 '!$A$2:$N$693,14,0)</f>
        <v>[ICRA]AAA</v>
      </c>
    </row>
    <row r="342" spans="1:9" ht="30" x14ac:dyDescent="0.25">
      <c r="A342" s="25" t="s">
        <v>296</v>
      </c>
      <c r="B342" s="115" t="s">
        <v>296</v>
      </c>
      <c r="C342" s="33" t="b">
        <f t="shared" si="6"/>
        <v>1</v>
      </c>
      <c r="D342" s="26" t="s">
        <v>301</v>
      </c>
      <c r="E342" s="56" t="s">
        <v>694</v>
      </c>
      <c r="F342" s="27">
        <f>VLOOKUP(A342,[1]Sheet1!$A$301:$C$635,3,0)</f>
        <v>20</v>
      </c>
      <c r="G342" s="28">
        <f>VLOOKUP(A342,[1]Sheet1!$A$301:$I$635,9,0)</f>
        <v>20049149.859999999</v>
      </c>
      <c r="H342" s="28">
        <f>VLOOKUP(A342,[1]Sheet1!$A$301:$J$635,10,0)</f>
        <v>1.553862E-2</v>
      </c>
      <c r="I342" s="32" t="str">
        <f>VLOOKUP(A342,'[5]WORKING 28.06.24 '!$A$2:$N$693,14,0)</f>
        <v>CRISIL AAA</v>
      </c>
    </row>
    <row r="343" spans="1:9" ht="30" x14ac:dyDescent="0.25">
      <c r="A343" s="25" t="s">
        <v>297</v>
      </c>
      <c r="B343" s="115" t="s">
        <v>297</v>
      </c>
      <c r="C343" s="33" t="b">
        <f t="shared" si="6"/>
        <v>1</v>
      </c>
      <c r="D343" s="26" t="s">
        <v>655</v>
      </c>
      <c r="E343" s="56" t="s">
        <v>656</v>
      </c>
      <c r="F343" s="27">
        <f>VLOOKUP(A343,[1]Sheet1!$A$301:$C$635,3,0)</f>
        <v>50</v>
      </c>
      <c r="G343" s="28">
        <f>VLOOKUP(A343,[1]Sheet1!$A$301:$I$635,9,0)</f>
        <v>50457207.799999997</v>
      </c>
      <c r="H343" s="28">
        <f>VLOOKUP(A343,[1]Sheet1!$A$301:$J$635,10,0)</f>
        <v>3.9105679999999997E-2</v>
      </c>
      <c r="I343" s="32" t="str">
        <f>VLOOKUP(A343,'[5]WORKING 28.06.24 '!$A$2:$N$693,14,0)</f>
        <v>[ICRA]AAA</v>
      </c>
    </row>
    <row r="344" spans="1:9" ht="30" x14ac:dyDescent="0.25">
      <c r="A344" s="25" t="s">
        <v>298</v>
      </c>
      <c r="B344" s="115" t="s">
        <v>298</v>
      </c>
      <c r="C344" s="33" t="b">
        <f t="shared" si="6"/>
        <v>1</v>
      </c>
      <c r="D344" s="26" t="s">
        <v>657</v>
      </c>
      <c r="E344" s="56" t="s">
        <v>658</v>
      </c>
      <c r="F344" s="27">
        <f>VLOOKUP(A344,[1]Sheet1!$A$301:$C$635,3,0)</f>
        <v>20</v>
      </c>
      <c r="G344" s="28">
        <f>VLOOKUP(A344,[1]Sheet1!$A$301:$I$635,9,0)</f>
        <v>20004640.239999998</v>
      </c>
      <c r="H344" s="28">
        <f>VLOOKUP(A344,[1]Sheet1!$A$301:$J$635,10,0)</f>
        <v>1.550413E-2</v>
      </c>
      <c r="I344" s="32" t="str">
        <f>VLOOKUP(A344,'[5]WORKING 28.06.24 '!$A$2:$N$693,14,0)</f>
        <v>CRISIL AAA</v>
      </c>
    </row>
    <row r="345" spans="1:9" ht="30" x14ac:dyDescent="0.25">
      <c r="A345" s="25" t="s">
        <v>299</v>
      </c>
      <c r="B345" s="115" t="s">
        <v>299</v>
      </c>
      <c r="C345" s="33" t="b">
        <f t="shared" si="6"/>
        <v>1</v>
      </c>
      <c r="D345" s="26" t="s">
        <v>659</v>
      </c>
      <c r="E345" s="56" t="s">
        <v>660</v>
      </c>
      <c r="F345" s="27">
        <f>VLOOKUP(A345,[1]Sheet1!$A$301:$C$635,3,0)</f>
        <v>20</v>
      </c>
      <c r="G345" s="28">
        <f>VLOOKUP(A345,[1]Sheet1!$A$301:$I$635,9,0)</f>
        <v>20162448.239999998</v>
      </c>
      <c r="H345" s="28">
        <f>VLOOKUP(A345,[1]Sheet1!$A$301:$J$635,10,0)</f>
        <v>1.562643E-2</v>
      </c>
      <c r="I345" s="32" t="str">
        <f>VLOOKUP(A345,'[5]WORKING 28.06.24 '!$A$2:$N$693,14,0)</f>
        <v>CRISIL AAA</v>
      </c>
    </row>
    <row r="346" spans="1:9" ht="30" x14ac:dyDescent="0.25">
      <c r="A346" s="25" t="s">
        <v>300</v>
      </c>
      <c r="B346" s="115" t="s">
        <v>300</v>
      </c>
      <c r="C346" s="33" t="b">
        <f t="shared" si="6"/>
        <v>1</v>
      </c>
      <c r="D346" s="26" t="s">
        <v>661</v>
      </c>
      <c r="E346" s="56" t="s">
        <v>662</v>
      </c>
      <c r="F346" s="27">
        <f>VLOOKUP(A346,[1]Sheet1!$A$301:$C$635,3,0)</f>
        <v>30</v>
      </c>
      <c r="G346" s="28">
        <f>VLOOKUP(A346,[1]Sheet1!$A$301:$I$635,9,0)</f>
        <v>30185612.469999999</v>
      </c>
      <c r="H346" s="28">
        <f>VLOOKUP(A346,[1]Sheet1!$A$301:$J$635,10,0)</f>
        <v>2.3394649999999999E-2</v>
      </c>
      <c r="I346" s="32" t="str">
        <f>VLOOKUP(A346,'[5]WORKING 28.06.24 '!$A$2:$N$693,14,0)</f>
        <v>CRISIL AAA</v>
      </c>
    </row>
    <row r="347" spans="1:9" ht="15.75" x14ac:dyDescent="0.25">
      <c r="A347" s="25" t="s">
        <v>303</v>
      </c>
      <c r="B347" s="115" t="s">
        <v>303</v>
      </c>
      <c r="C347" s="33" t="b">
        <f t="shared" si="6"/>
        <v>1</v>
      </c>
      <c r="D347" s="29" t="s">
        <v>307</v>
      </c>
      <c r="E347" s="56" t="s">
        <v>314</v>
      </c>
      <c r="F347" s="27">
        <f>VLOOKUP(A347,[1]Sheet1!$A$301:$C$635,3,0)</f>
        <v>5</v>
      </c>
      <c r="G347" s="28">
        <f>VLOOKUP(A347,[1]Sheet1!$A$301:$I$635,9,0)</f>
        <v>5071591.45</v>
      </c>
      <c r="H347" s="28">
        <f>VLOOKUP(A347,[1]Sheet1!$A$301:$J$635,10,0)</f>
        <v>3.9306200000000001E-3</v>
      </c>
      <c r="I347" s="32" t="str">
        <f>VLOOKUP(A347,'[5]WORKING 28.06.24 '!$A$2:$N$693,14,0)</f>
        <v>CRISIL AAA</v>
      </c>
    </row>
    <row r="348" spans="1:9" ht="15.75" x14ac:dyDescent="0.25">
      <c r="A348" s="25" t="s">
        <v>304</v>
      </c>
      <c r="B348" s="115" t="s">
        <v>304</v>
      </c>
      <c r="C348" s="33" t="b">
        <f t="shared" si="6"/>
        <v>1</v>
      </c>
      <c r="D348" s="29" t="s">
        <v>308</v>
      </c>
      <c r="E348" s="56" t="s">
        <v>313</v>
      </c>
      <c r="F348" s="27">
        <f>VLOOKUP(A348,[1]Sheet1!$A$301:$C$635,3,0)</f>
        <v>15</v>
      </c>
      <c r="G348" s="28">
        <f>VLOOKUP(A348,[1]Sheet1!$A$301:$I$635,9,0)</f>
        <v>15134080.960000001</v>
      </c>
      <c r="H348" s="28">
        <f>VLOOKUP(A348,[1]Sheet1!$A$301:$J$635,10,0)</f>
        <v>1.172931E-2</v>
      </c>
      <c r="I348" s="32" t="str">
        <f>VLOOKUP(A348,'[5]WORKING 28.06.24 '!$A$2:$N$693,14,0)</f>
        <v>CRISIL AAA</v>
      </c>
    </row>
    <row r="349" spans="1:9" ht="15.75" x14ac:dyDescent="0.25">
      <c r="A349" s="25" t="s">
        <v>305</v>
      </c>
      <c r="B349" s="115" t="s">
        <v>305</v>
      </c>
      <c r="C349" s="33" t="b">
        <f t="shared" si="6"/>
        <v>1</v>
      </c>
      <c r="D349" s="29" t="s">
        <v>309</v>
      </c>
      <c r="E349" s="56" t="s">
        <v>312</v>
      </c>
      <c r="F349" s="27">
        <f>VLOOKUP(A349,[1]Sheet1!$A$301:$C$635,3,0)</f>
        <v>90</v>
      </c>
      <c r="G349" s="28">
        <f>VLOOKUP(A349,[1]Sheet1!$A$301:$I$635,9,0)</f>
        <v>90555672.370000005</v>
      </c>
      <c r="H349" s="28">
        <f>VLOOKUP(A349,[1]Sheet1!$A$301:$J$635,10,0)</f>
        <v>7.0183049999999997E-2</v>
      </c>
      <c r="I349" s="32" t="str">
        <f>VLOOKUP(A349,'[5]WORKING 28.06.24 '!$A$2:$N$693,14,0)</f>
        <v>CRISIL AAA</v>
      </c>
    </row>
    <row r="350" spans="1:9" ht="15.75" x14ac:dyDescent="0.25">
      <c r="A350" s="80" t="s">
        <v>380</v>
      </c>
      <c r="B350" s="115" t="s">
        <v>380</v>
      </c>
      <c r="C350" s="33" t="b">
        <f t="shared" si="6"/>
        <v>1</v>
      </c>
      <c r="D350" s="29" t="s">
        <v>384</v>
      </c>
      <c r="E350" s="56" t="s">
        <v>385</v>
      </c>
      <c r="F350" s="27">
        <f>VLOOKUP(A350,[1]Sheet1!$A$301:$C$635,3,0)</f>
        <v>170</v>
      </c>
      <c r="G350" s="28">
        <f>VLOOKUP(A350,[1]Sheet1!$A$301:$I$635,9,0)</f>
        <v>170988553.5</v>
      </c>
      <c r="H350" s="28">
        <f>VLOOKUP(A350,[1]Sheet1!$A$301:$J$635,10,0)</f>
        <v>0.13252067000000001</v>
      </c>
      <c r="I350" s="32" t="str">
        <f>VLOOKUP(A350,'[5]WORKING 28.06.24 '!$A$2:$N$693,14,0)</f>
        <v>CRISIL AAA</v>
      </c>
    </row>
    <row r="351" spans="1:9" ht="15.75" x14ac:dyDescent="0.25">
      <c r="A351" s="25" t="s">
        <v>306</v>
      </c>
      <c r="B351" s="115" t="s">
        <v>306</v>
      </c>
      <c r="C351" s="33" t="b">
        <f t="shared" si="6"/>
        <v>1</v>
      </c>
      <c r="D351" s="29" t="s">
        <v>310</v>
      </c>
      <c r="E351" s="56" t="s">
        <v>311</v>
      </c>
      <c r="F351" s="27">
        <f>VLOOKUP(A351,[1]Sheet1!$A$301:$C$635,3,0)</f>
        <v>29</v>
      </c>
      <c r="G351" s="28">
        <f>VLOOKUP(A351,[1]Sheet1!$A$301:$I$635,9,0)</f>
        <v>29100483.27</v>
      </c>
      <c r="H351" s="28">
        <f>VLOOKUP(A351,[1]Sheet1!$A$301:$J$635,10,0)</f>
        <v>2.2553650000000001E-2</v>
      </c>
      <c r="I351" s="32" t="str">
        <f>VLOOKUP(A351,'[5]WORKING 28.06.24 '!$A$2:$N$693,14,0)</f>
        <v>CRISIL AAA</v>
      </c>
    </row>
    <row r="352" spans="1:9" ht="30" x14ac:dyDescent="0.25">
      <c r="A352" s="25" t="s">
        <v>319</v>
      </c>
      <c r="B352" s="115" t="s">
        <v>319</v>
      </c>
      <c r="C352" s="33" t="b">
        <f t="shared" si="6"/>
        <v>1</v>
      </c>
      <c r="D352" s="58" t="s">
        <v>322</v>
      </c>
      <c r="E352" s="56" t="s">
        <v>325</v>
      </c>
      <c r="F352" s="27">
        <f>VLOOKUP(A352,[1]Sheet1!$A$301:$C$635,3,0)</f>
        <v>20</v>
      </c>
      <c r="G352" s="28">
        <f>VLOOKUP(A352,[1]Sheet1!$A$301:$I$635,9,0)</f>
        <v>20160728.300000001</v>
      </c>
      <c r="H352" s="28">
        <f>VLOOKUP(A352,[1]Sheet1!$A$301:$J$635,10,0)</f>
        <v>1.5625099999999999E-2</v>
      </c>
      <c r="I352" s="32" t="str">
        <f>VLOOKUP(A352,'[5]WORKING 28.06.24 '!$A$2:$N$693,14,0)</f>
        <v>CRISIL AAA</v>
      </c>
    </row>
    <row r="353" spans="1:9" ht="30" x14ac:dyDescent="0.25">
      <c r="A353" s="25" t="s">
        <v>320</v>
      </c>
      <c r="B353" s="115" t="s">
        <v>320</v>
      </c>
      <c r="C353" s="33" t="b">
        <f t="shared" si="6"/>
        <v>1</v>
      </c>
      <c r="D353" s="58" t="s">
        <v>323</v>
      </c>
      <c r="E353" s="56" t="s">
        <v>326</v>
      </c>
      <c r="F353" s="27">
        <f>VLOOKUP(A353,[1]Sheet1!$A$301:$C$635,3,0)</f>
        <v>30</v>
      </c>
      <c r="G353" s="28">
        <f>VLOOKUP(A353,[1]Sheet1!$A$301:$I$635,9,0)</f>
        <v>30484893.949999999</v>
      </c>
      <c r="H353" s="28">
        <f>VLOOKUP(A353,[1]Sheet1!$A$301:$J$635,10,0)</f>
        <v>2.3626600000000001E-2</v>
      </c>
      <c r="I353" s="32" t="str">
        <f>VLOOKUP(A353,'[5]WORKING 28.06.24 '!$A$2:$N$693,14,0)</f>
        <v>CRISIL AAA</v>
      </c>
    </row>
    <row r="354" spans="1:9" ht="30" x14ac:dyDescent="0.25">
      <c r="A354" s="25" t="s">
        <v>321</v>
      </c>
      <c r="B354" s="115" t="s">
        <v>321</v>
      </c>
      <c r="C354" s="33" t="b">
        <f t="shared" si="6"/>
        <v>1</v>
      </c>
      <c r="D354" s="58" t="s">
        <v>324</v>
      </c>
      <c r="E354" s="56" t="s">
        <v>327</v>
      </c>
      <c r="F354" s="27">
        <f>VLOOKUP(A354,[1]Sheet1!$A$301:$C$635,3,0)</f>
        <v>60</v>
      </c>
      <c r="G354" s="28">
        <f>VLOOKUP(A354,[1]Sheet1!$A$301:$I$635,9,0)</f>
        <v>59828822.249999993</v>
      </c>
      <c r="H354" s="28">
        <f>VLOOKUP(A354,[1]Sheet1!$A$301:$J$635,10,0)</f>
        <v>4.6368930000000003E-2</v>
      </c>
      <c r="I354" s="32" t="str">
        <f>VLOOKUP(A354,'[5]WORKING 28.06.24 '!$A$2:$N$693,14,0)</f>
        <v>CRISIL AAA</v>
      </c>
    </row>
    <row r="355" spans="1:9" ht="30" x14ac:dyDescent="0.25">
      <c r="A355" s="25" t="s">
        <v>329</v>
      </c>
      <c r="B355" s="115" t="s">
        <v>329</v>
      </c>
      <c r="C355" s="33" t="b">
        <f t="shared" si="6"/>
        <v>1</v>
      </c>
      <c r="D355" s="58" t="s">
        <v>336</v>
      </c>
      <c r="E355" s="56" t="s">
        <v>341</v>
      </c>
      <c r="F355" s="27">
        <f>VLOOKUP(A355,[1]Sheet1!$A$301:$C$635,3,0)</f>
        <v>10</v>
      </c>
      <c r="G355" s="28">
        <f>VLOOKUP(A355,[1]Sheet1!$A$301:$I$635,9,0)</f>
        <v>9988096.7100000009</v>
      </c>
      <c r="H355" s="28">
        <f>VLOOKUP(A355,[1]Sheet1!$A$301:$J$635,10,0)</f>
        <v>7.7410400000000002E-3</v>
      </c>
      <c r="I355" s="32" t="str">
        <f>VLOOKUP(A355,'[5]WORKING 28.06.24 '!$A$2:$N$693,14,0)</f>
        <v>IND AAA</v>
      </c>
    </row>
    <row r="356" spans="1:9" ht="30" x14ac:dyDescent="0.25">
      <c r="A356" s="25" t="s">
        <v>330</v>
      </c>
      <c r="B356" s="115" t="s">
        <v>330</v>
      </c>
      <c r="C356" s="33" t="b">
        <f t="shared" si="6"/>
        <v>1</v>
      </c>
      <c r="D356" s="58" t="s">
        <v>337</v>
      </c>
      <c r="E356" s="56" t="s">
        <v>342</v>
      </c>
      <c r="F356" s="27">
        <f>VLOOKUP(A356,[1]Sheet1!$A$301:$C$635,3,0)</f>
        <v>60</v>
      </c>
      <c r="G356" s="28">
        <f>VLOOKUP(A356,[1]Sheet1!$A$301:$I$635,9,0)</f>
        <v>59938147.100000001</v>
      </c>
      <c r="H356" s="28">
        <f>VLOOKUP(A356,[1]Sheet1!$A$301:$J$635,10,0)</f>
        <v>4.6453660000000001E-2</v>
      </c>
      <c r="I356" s="32" t="str">
        <f>VLOOKUP(A356,'[5]WORKING 28.06.24 '!$A$2:$N$693,14,0)</f>
        <v>IND AAA</v>
      </c>
    </row>
    <row r="357" spans="1:9" ht="30" x14ac:dyDescent="0.25">
      <c r="A357" s="25" t="s">
        <v>331</v>
      </c>
      <c r="B357" s="115" t="s">
        <v>331</v>
      </c>
      <c r="C357" s="33" t="b">
        <f t="shared" si="6"/>
        <v>1</v>
      </c>
      <c r="D357" s="58" t="s">
        <v>338</v>
      </c>
      <c r="E357" s="56" t="s">
        <v>343</v>
      </c>
      <c r="F357" s="27">
        <f>VLOOKUP(A357,[1]Sheet1!$A$301:$C$635,3,0)</f>
        <v>10</v>
      </c>
      <c r="G357" s="28">
        <f>VLOOKUP(A357,[1]Sheet1!$A$301:$I$635,9,0)</f>
        <v>9993303.9800000004</v>
      </c>
      <c r="H357" s="28">
        <f>VLOOKUP(A357,[1]Sheet1!$A$301:$J$635,10,0)</f>
        <v>7.7450799999999997E-3</v>
      </c>
      <c r="I357" s="32" t="str">
        <f>VLOOKUP(A357,'[5]WORKING 28.06.24 '!$A$2:$N$693,14,0)</f>
        <v>IND AAA</v>
      </c>
    </row>
    <row r="358" spans="1:9" ht="30" x14ac:dyDescent="0.25">
      <c r="A358" s="25" t="s">
        <v>332</v>
      </c>
      <c r="B358" s="115" t="s">
        <v>332</v>
      </c>
      <c r="C358" s="33" t="b">
        <f t="shared" si="6"/>
        <v>1</v>
      </c>
      <c r="D358" s="58" t="s">
        <v>339</v>
      </c>
      <c r="E358" s="56" t="s">
        <v>344</v>
      </c>
      <c r="F358" s="27">
        <f>VLOOKUP(A358,[1]Sheet1!$A$301:$C$635,3,0)</f>
        <v>140</v>
      </c>
      <c r="G358" s="28">
        <f>VLOOKUP(A358,[1]Sheet1!$A$301:$I$635,9,0)</f>
        <v>138815852.88</v>
      </c>
      <c r="H358" s="28">
        <f>VLOOKUP(A358,[1]Sheet1!$A$301:$J$635,10,0)</f>
        <v>0.10758597</v>
      </c>
      <c r="I358" s="32" t="str">
        <f>VLOOKUP(A358,'[5]WORKING 28.06.24 '!$A$2:$N$693,14,0)</f>
        <v>CRISIL AAA</v>
      </c>
    </row>
    <row r="359" spans="1:9" ht="30" x14ac:dyDescent="0.25">
      <c r="A359" s="25" t="s">
        <v>333</v>
      </c>
      <c r="B359" s="115" t="s">
        <v>333</v>
      </c>
      <c r="C359" s="33" t="b">
        <f t="shared" si="6"/>
        <v>1</v>
      </c>
      <c r="D359" s="58" t="s">
        <v>340</v>
      </c>
      <c r="E359" s="56" t="s">
        <v>345</v>
      </c>
      <c r="F359" s="27">
        <f>VLOOKUP(A359,[1]Sheet1!$A$301:$C$635,3,0)</f>
        <v>105</v>
      </c>
      <c r="G359" s="28">
        <f>VLOOKUP(A359,[1]Sheet1!$A$301:$I$635,9,0)</f>
        <v>104370121.51000001</v>
      </c>
      <c r="H359" s="28">
        <f>VLOOKUP(A359,[1]Sheet1!$A$301:$J$635,10,0)</f>
        <v>8.0889619999999995E-2</v>
      </c>
      <c r="I359" s="32" t="str">
        <f>VLOOKUP(A359,'[5]WORKING 28.06.24 '!$A$2:$N$693,14,0)</f>
        <v>CRISIL AAA</v>
      </c>
    </row>
    <row r="360" spans="1:9" ht="15" customHeight="1" x14ac:dyDescent="0.25">
      <c r="A360" s="80" t="s">
        <v>359</v>
      </c>
      <c r="B360" s="115" t="s">
        <v>359</v>
      </c>
      <c r="C360" s="33" t="b">
        <f t="shared" si="6"/>
        <v>1</v>
      </c>
      <c r="D360" s="58" t="s">
        <v>361</v>
      </c>
      <c r="E360" s="56" t="s">
        <v>362</v>
      </c>
      <c r="F360" s="27">
        <f>VLOOKUP(A360,[1]Sheet1!$A$301:$C$635,3,0)</f>
        <v>40</v>
      </c>
      <c r="G360" s="28">
        <f>VLOOKUP(A360,[1]Sheet1!$A$301:$I$635,9,0)</f>
        <v>39714720.07</v>
      </c>
      <c r="H360" s="28">
        <f>VLOOKUP(A360,[1]Sheet1!$A$301:$J$635,10,0)</f>
        <v>3.0779959999999999E-2</v>
      </c>
      <c r="I360" s="32" t="str">
        <f>VLOOKUP(A360,'[5]WORKING 28.06.24 '!$A$2:$N$693,14,0)</f>
        <v>CRISIL AAA</v>
      </c>
    </row>
    <row r="361" spans="1:9" ht="30" x14ac:dyDescent="0.25">
      <c r="A361" s="80" t="s">
        <v>360</v>
      </c>
      <c r="B361" s="115" t="s">
        <v>360</v>
      </c>
      <c r="C361" s="33" t="b">
        <f t="shared" si="6"/>
        <v>1</v>
      </c>
      <c r="D361" s="58" t="s">
        <v>363</v>
      </c>
      <c r="E361" s="56" t="s">
        <v>364</v>
      </c>
      <c r="F361" s="27">
        <f>VLOOKUP(A361,[1]Sheet1!$A$301:$C$635,3,0)</f>
        <v>19</v>
      </c>
      <c r="G361" s="28">
        <f>VLOOKUP(A361,[1]Sheet1!$A$301:$I$635,9,0)</f>
        <v>18832419.489999998</v>
      </c>
      <c r="H361" s="28">
        <f>VLOOKUP(A361,[1]Sheet1!$A$301:$J$635,10,0)</f>
        <v>1.459563E-2</v>
      </c>
      <c r="I361" s="32" t="str">
        <f>VLOOKUP(A361,'[5]WORKING 28.06.24 '!$A$2:$N$693,14,0)</f>
        <v>CRISIL AAA</v>
      </c>
    </row>
    <row r="362" spans="1:9" ht="30" x14ac:dyDescent="0.25">
      <c r="A362" s="80" t="s">
        <v>387</v>
      </c>
      <c r="B362" s="115" t="s">
        <v>387</v>
      </c>
      <c r="C362" s="33" t="b">
        <f t="shared" si="6"/>
        <v>1</v>
      </c>
      <c r="D362" s="58" t="s">
        <v>395</v>
      </c>
      <c r="E362" s="56" t="s">
        <v>397</v>
      </c>
      <c r="F362" s="27">
        <f>VLOOKUP(A362,[1]Sheet1!$A$301:$C$635,3,0)</f>
        <v>50</v>
      </c>
      <c r="G362" s="28">
        <f>VLOOKUP(A362,[1]Sheet1!$A$301:$I$635,9,0)</f>
        <v>49897697.109999992</v>
      </c>
      <c r="H362" s="28">
        <f>VLOOKUP(A362,[1]Sheet1!$A$301:$J$635,10,0)</f>
        <v>3.8672039999999998E-2</v>
      </c>
      <c r="I362" s="32" t="str">
        <f>VLOOKUP(A362,'[5]WORKING 28.06.24 '!$A$2:$N$693,14,0)</f>
        <v>CRISIL AAA</v>
      </c>
    </row>
    <row r="363" spans="1:9" ht="30" x14ac:dyDescent="0.25">
      <c r="A363" s="80" t="s">
        <v>388</v>
      </c>
      <c r="B363" s="115" t="s">
        <v>388</v>
      </c>
      <c r="C363" s="33" t="b">
        <f t="shared" si="6"/>
        <v>1</v>
      </c>
      <c r="D363" s="58" t="s">
        <v>396</v>
      </c>
      <c r="E363" s="56" t="s">
        <v>398</v>
      </c>
      <c r="F363" s="27">
        <f>VLOOKUP(A363,[1]Sheet1!$A$301:$C$635,3,0)</f>
        <v>55</v>
      </c>
      <c r="G363" s="28">
        <f>VLOOKUP(A363,[1]Sheet1!$A$301:$I$635,9,0)</f>
        <v>54978711.310000002</v>
      </c>
      <c r="H363" s="28">
        <f>VLOOKUP(A363,[1]Sheet1!$A$301:$J$635,10,0)</f>
        <v>4.2609960000000002E-2</v>
      </c>
      <c r="I363" s="32" t="str">
        <f>VLOOKUP(A363,'[5]WORKING 28.06.24 '!$A$2:$N$693,14,0)</f>
        <v>CRISIL AAA</v>
      </c>
    </row>
    <row r="364" spans="1:9" ht="30" x14ac:dyDescent="0.25">
      <c r="A364" s="80" t="s">
        <v>401</v>
      </c>
      <c r="B364" s="115" t="s">
        <v>401</v>
      </c>
      <c r="C364" s="33" t="b">
        <f t="shared" si="6"/>
        <v>1</v>
      </c>
      <c r="D364" s="58" t="s">
        <v>663</v>
      </c>
      <c r="E364" s="56" t="s">
        <v>664</v>
      </c>
      <c r="F364" s="27">
        <f>VLOOKUP(A364,[1]Sheet1!$A$301:$C$635,3,0)</f>
        <v>50</v>
      </c>
      <c r="G364" s="28">
        <f>VLOOKUP(A364,[1]Sheet1!$A$301:$I$635,9,0)</f>
        <v>50572464</v>
      </c>
      <c r="H364" s="28">
        <f>VLOOKUP(A364,[1]Sheet1!$A$301:$J$635,10,0)</f>
        <v>3.9195000000000001E-2</v>
      </c>
      <c r="I364" s="32" t="str">
        <f>VLOOKUP(A364,'[5]WORKING 28.06.24 '!$A$2:$N$693,14,0)</f>
        <v>CRISIL AAA</v>
      </c>
    </row>
    <row r="365" spans="1:9" ht="30" x14ac:dyDescent="0.25">
      <c r="A365" s="80" t="s">
        <v>402</v>
      </c>
      <c r="B365" s="115" t="s">
        <v>402</v>
      </c>
      <c r="C365" s="33" t="b">
        <f t="shared" si="6"/>
        <v>1</v>
      </c>
      <c r="D365" s="58" t="s">
        <v>665</v>
      </c>
      <c r="E365" s="56" t="s">
        <v>666</v>
      </c>
      <c r="F365" s="27">
        <f>VLOOKUP(A365,[1]Sheet1!$A$301:$C$635,3,0)</f>
        <v>30</v>
      </c>
      <c r="G365" s="28">
        <f>VLOOKUP(A365,[1]Sheet1!$A$301:$I$635,9,0)</f>
        <v>30006562.140000001</v>
      </c>
      <c r="H365" s="28">
        <f>VLOOKUP(A365,[1]Sheet1!$A$301:$J$635,10,0)</f>
        <v>2.325588E-2</v>
      </c>
      <c r="I365" s="32" t="str">
        <f>VLOOKUP(A365,'[5]WORKING 28.06.24 '!$A$2:$N$693,14,0)</f>
        <v>CRISIL AAA</v>
      </c>
    </row>
    <row r="366" spans="1:9" ht="30" x14ac:dyDescent="0.25">
      <c r="A366" s="84" t="s">
        <v>429</v>
      </c>
      <c r="B366" s="115" t="s">
        <v>429</v>
      </c>
      <c r="C366" s="33" t="b">
        <f t="shared" si="6"/>
        <v>1</v>
      </c>
      <c r="D366" s="58" t="s">
        <v>434</v>
      </c>
      <c r="E366" s="56" t="s">
        <v>437</v>
      </c>
      <c r="F366" s="27">
        <f>VLOOKUP(A366,[1]Sheet1!$A$301:$C$635,3,0)</f>
        <v>20</v>
      </c>
      <c r="G366" s="28">
        <f>VLOOKUP(A366,[1]Sheet1!$A$301:$I$635,9,0)</f>
        <v>20050004.079999998</v>
      </c>
      <c r="H366" s="28">
        <f>VLOOKUP(A366,[1]Sheet1!$A$301:$J$635,10,0)</f>
        <v>1.5539290000000001E-2</v>
      </c>
      <c r="I366" s="32" t="str">
        <f>VLOOKUP(A366,'[5]WORKING 28.06.24 '!$A$2:$N$693,14,0)</f>
        <v>CRISIL AAA</v>
      </c>
    </row>
    <row r="367" spans="1:9" ht="30" x14ac:dyDescent="0.25">
      <c r="A367" s="84" t="s">
        <v>430</v>
      </c>
      <c r="B367" s="115" t="s">
        <v>430</v>
      </c>
      <c r="C367" s="33" t="b">
        <f t="shared" si="6"/>
        <v>1</v>
      </c>
      <c r="D367" s="58" t="s">
        <v>435</v>
      </c>
      <c r="E367" s="56" t="s">
        <v>438</v>
      </c>
      <c r="F367" s="27">
        <f>VLOOKUP(A367,[1]Sheet1!$A$301:$C$635,3,0)</f>
        <v>29</v>
      </c>
      <c r="G367" s="28">
        <f>VLOOKUP(A367,[1]Sheet1!$A$301:$I$635,9,0)</f>
        <v>29209794.52</v>
      </c>
      <c r="H367" s="28">
        <f>VLOOKUP(A367,[1]Sheet1!$A$301:$J$635,10,0)</f>
        <v>2.2638370000000001E-2</v>
      </c>
      <c r="I367" s="32" t="str">
        <f>VLOOKUP(A367,'[5]WORKING 28.06.24 '!$A$2:$N$693,14,0)</f>
        <v>CRISIL AAA</v>
      </c>
    </row>
    <row r="368" spans="1:9" ht="30" x14ac:dyDescent="0.25">
      <c r="A368" s="84" t="s">
        <v>431</v>
      </c>
      <c r="B368" s="115" t="s">
        <v>431</v>
      </c>
      <c r="C368" s="33" t="b">
        <f t="shared" ref="C368:C431" si="7">A368=B368</f>
        <v>1</v>
      </c>
      <c r="D368" s="58" t="s">
        <v>436</v>
      </c>
      <c r="E368" s="56" t="s">
        <v>439</v>
      </c>
      <c r="F368" s="27">
        <f>VLOOKUP(A368,[1]Sheet1!$A$301:$C$635,3,0)</f>
        <v>50</v>
      </c>
      <c r="G368" s="28">
        <f>VLOOKUP(A368,[1]Sheet1!$A$301:$I$635,9,0)</f>
        <v>51095623.689999998</v>
      </c>
      <c r="H368" s="28">
        <f>VLOOKUP(A368,[1]Sheet1!$A$301:$J$635,10,0)</f>
        <v>3.9600469999999999E-2</v>
      </c>
      <c r="I368" s="32" t="str">
        <f>VLOOKUP(A368,'[5]WORKING 28.06.24 '!$A$2:$N$693,14,0)</f>
        <v>CRISIL AAA</v>
      </c>
    </row>
    <row r="369" spans="1:9" ht="30" x14ac:dyDescent="0.25">
      <c r="A369" s="84" t="s">
        <v>450</v>
      </c>
      <c r="B369" s="115" t="s">
        <v>450</v>
      </c>
      <c r="C369" s="33" t="b">
        <f t="shared" si="7"/>
        <v>1</v>
      </c>
      <c r="D369" s="58" t="s">
        <v>453</v>
      </c>
      <c r="E369" s="56" t="s">
        <v>454</v>
      </c>
      <c r="F369" s="27">
        <f>VLOOKUP(A369,[1]Sheet1!$A$301:$C$635,3,0)</f>
        <v>20</v>
      </c>
      <c r="G369" s="28">
        <f>VLOOKUP(A369,[1]Sheet1!$A$301:$I$635,9,0)</f>
        <v>21254964.859999999</v>
      </c>
      <c r="H369" s="28">
        <f>VLOOKUP(A369,[1]Sheet1!$A$301:$J$635,10,0)</f>
        <v>1.6473160000000001E-2</v>
      </c>
      <c r="I369" s="32" t="str">
        <f>VLOOKUP(A369,'[5]WORKING 28.06.24 '!$A$2:$N$693,14,0)</f>
        <v>CRISIL AAA</v>
      </c>
    </row>
    <row r="370" spans="1:9" ht="30" x14ac:dyDescent="0.25">
      <c r="A370" s="84" t="s">
        <v>451</v>
      </c>
      <c r="B370" s="115" t="s">
        <v>451</v>
      </c>
      <c r="C370" s="33" t="b">
        <f t="shared" si="7"/>
        <v>1</v>
      </c>
      <c r="D370" s="58" t="s">
        <v>455</v>
      </c>
      <c r="E370" s="56" t="s">
        <v>456</v>
      </c>
      <c r="F370" s="27">
        <f>VLOOKUP(A370,[1]Sheet1!$A$301:$C$635,3,0)</f>
        <v>60</v>
      </c>
      <c r="G370" s="28">
        <f>VLOOKUP(A370,[1]Sheet1!$A$301:$I$635,9,0)</f>
        <v>61292179.640000001</v>
      </c>
      <c r="H370" s="28">
        <f>VLOOKUP(A370,[1]Sheet1!$A$301:$J$635,10,0)</f>
        <v>4.7503070000000001E-2</v>
      </c>
      <c r="I370" s="32" t="str">
        <f>VLOOKUP(A370,'[5]WORKING 28.06.24 '!$A$2:$N$693,14,0)</f>
        <v>CRISIL AAA</v>
      </c>
    </row>
    <row r="371" spans="1:9" ht="30" x14ac:dyDescent="0.25">
      <c r="A371" s="84" t="s">
        <v>452</v>
      </c>
      <c r="B371" s="115" t="s">
        <v>452</v>
      </c>
      <c r="C371" s="33" t="b">
        <f t="shared" si="7"/>
        <v>1</v>
      </c>
      <c r="D371" s="58" t="s">
        <v>457</v>
      </c>
      <c r="E371" s="56" t="s">
        <v>458</v>
      </c>
      <c r="F371" s="27">
        <f>VLOOKUP(A371,[1]Sheet1!$A$301:$C$635,3,0)</f>
        <v>60</v>
      </c>
      <c r="G371" s="28">
        <f>VLOOKUP(A371,[1]Sheet1!$A$301:$I$635,9,0)</f>
        <v>61046409.020000003</v>
      </c>
      <c r="H371" s="28">
        <f>VLOOKUP(A371,[1]Sheet1!$A$301:$J$635,10,0)</f>
        <v>4.7312590000000002E-2</v>
      </c>
      <c r="I371" s="32" t="str">
        <f>VLOOKUP(A371,'[5]WORKING 28.06.24 '!$A$2:$N$693,14,0)</f>
        <v>CRISIL AAA</v>
      </c>
    </row>
    <row r="372" spans="1:9" ht="30" x14ac:dyDescent="0.25">
      <c r="A372" s="84" t="s">
        <v>465</v>
      </c>
      <c r="B372" s="115" t="s">
        <v>465</v>
      </c>
      <c r="C372" s="33" t="b">
        <f t="shared" si="7"/>
        <v>1</v>
      </c>
      <c r="D372" s="58" t="s">
        <v>468</v>
      </c>
      <c r="E372" s="56" t="s">
        <v>469</v>
      </c>
      <c r="F372" s="27">
        <f>VLOOKUP(A372,[1]Sheet1!$A$301:$C$635,3,0)</f>
        <v>80</v>
      </c>
      <c r="G372" s="28">
        <f>VLOOKUP(A372,[1]Sheet1!$A$301:$I$635,9,0)</f>
        <v>81715543.939999998</v>
      </c>
      <c r="H372" s="28">
        <f>VLOOKUP(A372,[1]Sheet1!$A$301:$J$635,10,0)</f>
        <v>6.3331719999999994E-2</v>
      </c>
      <c r="I372" s="32" t="str">
        <f>VLOOKUP(A372,'[5]WORKING 28.06.24 '!$A$2:$N$693,14,0)</f>
        <v>CRISIL AAA</v>
      </c>
    </row>
    <row r="373" spans="1:9" ht="30" x14ac:dyDescent="0.25">
      <c r="A373" s="85" t="s">
        <v>479</v>
      </c>
      <c r="B373" s="115" t="s">
        <v>479</v>
      </c>
      <c r="C373" s="33" t="b">
        <f t="shared" si="7"/>
        <v>1</v>
      </c>
      <c r="D373" s="58" t="s">
        <v>481</v>
      </c>
      <c r="E373" s="56" t="s">
        <v>482</v>
      </c>
      <c r="F373" s="27">
        <f>VLOOKUP(A373,[1]Sheet1!$A$301:$C$635,3,0)</f>
        <v>19</v>
      </c>
      <c r="G373" s="28">
        <f>VLOOKUP(A373,[1]Sheet1!$A$301:$I$635,9,0)</f>
        <v>19720467.460000001</v>
      </c>
      <c r="H373" s="28">
        <f>VLOOKUP(A373,[1]Sheet1!$A$301:$J$635,10,0)</f>
        <v>1.528389E-2</v>
      </c>
      <c r="I373" s="32" t="str">
        <f>VLOOKUP(A373,'[5]WORKING 28.06.24 '!$A$2:$N$693,14,0)</f>
        <v>CRISIL AAA</v>
      </c>
    </row>
    <row r="374" spans="1:9" ht="30" x14ac:dyDescent="0.25">
      <c r="A374" s="85" t="s">
        <v>480</v>
      </c>
      <c r="B374" s="115" t="s">
        <v>480</v>
      </c>
      <c r="C374" s="33" t="b">
        <f t="shared" si="7"/>
        <v>1</v>
      </c>
      <c r="D374" s="58" t="s">
        <v>483</v>
      </c>
      <c r="E374" s="56" t="s">
        <v>484</v>
      </c>
      <c r="F374" s="27">
        <f>VLOOKUP(A374,[1]Sheet1!$A$301:$C$635,3,0)</f>
        <v>135</v>
      </c>
      <c r="G374" s="28">
        <f>VLOOKUP(A374,[1]Sheet1!$A$301:$I$635,9,0)</f>
        <v>135445950.28</v>
      </c>
      <c r="H374" s="28">
        <f>VLOOKUP(A374,[1]Sheet1!$A$301:$J$635,10,0)</f>
        <v>0.10497421</v>
      </c>
      <c r="I374" s="32" t="str">
        <f>VLOOKUP(A374,'[5]WORKING 28.06.24 '!$A$2:$N$693,14,0)</f>
        <v>CRISIL AAA</v>
      </c>
    </row>
    <row r="375" spans="1:9" ht="30" x14ac:dyDescent="0.25">
      <c r="A375" s="85" t="s">
        <v>488</v>
      </c>
      <c r="B375" s="115" t="s">
        <v>488</v>
      </c>
      <c r="C375" s="33" t="b">
        <f t="shared" si="7"/>
        <v>1</v>
      </c>
      <c r="D375" s="58" t="s">
        <v>505</v>
      </c>
      <c r="E375" s="56" t="s">
        <v>506</v>
      </c>
      <c r="F375" s="27">
        <f>VLOOKUP(A375,[1]Sheet1!$A$301:$C$635,3,0)</f>
        <v>25</v>
      </c>
      <c r="G375" s="28">
        <f>VLOOKUP(A375,[1]Sheet1!$A$301:$I$635,9,0)</f>
        <v>25878741.030000001</v>
      </c>
      <c r="H375" s="28">
        <f>VLOOKUP(A375,[1]Sheet1!$A$301:$J$635,10,0)</f>
        <v>2.0056709999999998E-2</v>
      </c>
      <c r="I375" s="32" t="str">
        <f>VLOOKUP(A375,'[5]WORKING 28.06.24 '!$A$2:$N$693,14,0)</f>
        <v>CRISIL AAA</v>
      </c>
    </row>
    <row r="376" spans="1:9" ht="30" x14ac:dyDescent="0.25">
      <c r="A376" s="85" t="s">
        <v>500</v>
      </c>
      <c r="B376" s="115" t="s">
        <v>500</v>
      </c>
      <c r="C376" s="33" t="b">
        <f t="shared" si="7"/>
        <v>1</v>
      </c>
      <c r="D376" s="58" t="s">
        <v>507</v>
      </c>
      <c r="E376" s="56" t="s">
        <v>508</v>
      </c>
      <c r="F376" s="27">
        <f>VLOOKUP(A376,[1]Sheet1!$A$301:$C$635,3,0)</f>
        <v>220</v>
      </c>
      <c r="G376" s="28">
        <f>VLOOKUP(A376,[1]Sheet1!$A$301:$I$635,9,0)</f>
        <v>229919708.38999999</v>
      </c>
      <c r="H376" s="28">
        <f>VLOOKUP(A376,[1]Sheet1!$A$301:$J$635,10,0)</f>
        <v>0.17819388</v>
      </c>
      <c r="I376" s="32" t="str">
        <f>VLOOKUP(A376,'[5]WORKING 28.06.24 '!$A$2:$N$693,14,0)</f>
        <v>[ICRA]AAA</v>
      </c>
    </row>
    <row r="377" spans="1:9" ht="30" x14ac:dyDescent="0.25">
      <c r="A377" s="85" t="s">
        <v>501</v>
      </c>
      <c r="B377" s="115" t="s">
        <v>501</v>
      </c>
      <c r="C377" s="33" t="b">
        <f t="shared" si="7"/>
        <v>1</v>
      </c>
      <c r="D377" s="58" t="s">
        <v>509</v>
      </c>
      <c r="E377" s="56" t="s">
        <v>510</v>
      </c>
      <c r="F377" s="27">
        <f>VLOOKUP(A377,[1]Sheet1!$A$301:$C$635,3,0)</f>
        <v>128</v>
      </c>
      <c r="G377" s="28">
        <f>VLOOKUP(A377,[1]Sheet1!$A$301:$I$635,9,0)</f>
        <v>133062216.56</v>
      </c>
      <c r="H377" s="28">
        <f>VLOOKUP(A377,[1]Sheet1!$A$301:$J$635,10,0)</f>
        <v>0.10312675</v>
      </c>
      <c r="I377" s="32" t="str">
        <f>VLOOKUP(A377,'[5]WORKING 28.06.24 '!$A$2:$N$693,14,0)</f>
        <v>CRISIL AAA</v>
      </c>
    </row>
    <row r="378" spans="1:9" ht="30" x14ac:dyDescent="0.25">
      <c r="A378" s="85" t="s">
        <v>502</v>
      </c>
      <c r="B378" s="115" t="s">
        <v>502</v>
      </c>
      <c r="C378" s="33" t="b">
        <f t="shared" si="7"/>
        <v>1</v>
      </c>
      <c r="D378" s="58" t="s">
        <v>511</v>
      </c>
      <c r="E378" s="56" t="s">
        <v>512</v>
      </c>
      <c r="F378" s="27">
        <f>VLOOKUP(A378,[1]Sheet1!$A$301:$C$635,3,0)</f>
        <v>100</v>
      </c>
      <c r="G378" s="28">
        <f>VLOOKUP(A378,[1]Sheet1!$A$301:$I$635,9,0)</f>
        <v>104254392.73</v>
      </c>
      <c r="H378" s="28">
        <f>VLOOKUP(A378,[1]Sheet1!$A$301:$J$635,10,0)</f>
        <v>8.0799919999999997E-2</v>
      </c>
      <c r="I378" s="32" t="str">
        <f>VLOOKUP(A378,'[5]WORKING 28.06.24 '!$A$2:$N$693,14,0)</f>
        <v>[ICRA]AAA</v>
      </c>
    </row>
    <row r="379" spans="1:9" ht="30" x14ac:dyDescent="0.25">
      <c r="A379" s="85" t="s">
        <v>513</v>
      </c>
      <c r="B379" s="115" t="s">
        <v>513</v>
      </c>
      <c r="C379" s="33" t="b">
        <f t="shared" si="7"/>
        <v>1</v>
      </c>
      <c r="D379" s="58" t="s">
        <v>522</v>
      </c>
      <c r="E379" s="56" t="s">
        <v>523</v>
      </c>
      <c r="F379" s="27">
        <f>VLOOKUP(A379,[1]Sheet1!$A$301:$C$635,3,0)</f>
        <v>90</v>
      </c>
      <c r="G379" s="28">
        <f>VLOOKUP(A379,[1]Sheet1!$A$301:$I$635,9,0)</f>
        <v>92976632.879999995</v>
      </c>
      <c r="H379" s="28">
        <f>VLOOKUP(A379,[1]Sheet1!$A$301:$J$635,10,0)</f>
        <v>7.2059360000000003E-2</v>
      </c>
      <c r="I379" s="32" t="str">
        <f>VLOOKUP(A379,'[5]WORKING 28.06.24 '!$A$2:$N$693,14,0)</f>
        <v>CRISIL AAA</v>
      </c>
    </row>
    <row r="380" spans="1:9" ht="30" x14ac:dyDescent="0.25">
      <c r="A380" s="85" t="s">
        <v>514</v>
      </c>
      <c r="B380" s="115" t="s">
        <v>514</v>
      </c>
      <c r="C380" s="33" t="b">
        <f t="shared" si="7"/>
        <v>1</v>
      </c>
      <c r="D380" s="58" t="s">
        <v>524</v>
      </c>
      <c r="E380" s="56" t="s">
        <v>525</v>
      </c>
      <c r="F380" s="27">
        <f>VLOOKUP(A380,[1]Sheet1!$A$301:$C$635,3,0)</f>
        <v>20</v>
      </c>
      <c r="G380" s="28">
        <f>VLOOKUP(A380,[1]Sheet1!$A$301:$I$635,9,0)</f>
        <v>20675027.48</v>
      </c>
      <c r="H380" s="28">
        <f>VLOOKUP(A380,[1]Sheet1!$A$301:$J$635,10,0)</f>
        <v>1.6023699999999998E-2</v>
      </c>
      <c r="I380" s="32" t="str">
        <f>VLOOKUP(A380,'[5]WORKING 28.06.24 '!$A$2:$N$693,14,0)</f>
        <v>CRISIL AAA</v>
      </c>
    </row>
    <row r="381" spans="1:9" ht="30" x14ac:dyDescent="0.25">
      <c r="A381" s="85" t="s">
        <v>515</v>
      </c>
      <c r="B381" s="115" t="s">
        <v>515</v>
      </c>
      <c r="C381" s="33" t="b">
        <f t="shared" si="7"/>
        <v>1</v>
      </c>
      <c r="D381" s="58" t="s">
        <v>526</v>
      </c>
      <c r="E381" s="56" t="s">
        <v>527</v>
      </c>
      <c r="F381" s="27">
        <f>VLOOKUP(A381,[1]Sheet1!$A$301:$C$635,3,0)</f>
        <v>280</v>
      </c>
      <c r="G381" s="28">
        <f>VLOOKUP(A381,[1]Sheet1!$A$301:$I$635,9,0)</f>
        <v>287303793.36000001</v>
      </c>
      <c r="H381" s="28">
        <f>VLOOKUP(A381,[1]Sheet1!$A$301:$J$635,10,0)</f>
        <v>0.22266807</v>
      </c>
      <c r="I381" s="32" t="str">
        <f>VLOOKUP(A381,'[5]WORKING 28.06.24 '!$A$2:$N$693,14,0)</f>
        <v>CRISIL AAA</v>
      </c>
    </row>
    <row r="382" spans="1:9" ht="30" x14ac:dyDescent="0.25">
      <c r="A382" s="85" t="s">
        <v>516</v>
      </c>
      <c r="B382" s="115" t="s">
        <v>516</v>
      </c>
      <c r="C382" s="33" t="b">
        <f t="shared" si="7"/>
        <v>1</v>
      </c>
      <c r="D382" s="58" t="s">
        <v>528</v>
      </c>
      <c r="E382" s="56" t="s">
        <v>529</v>
      </c>
      <c r="F382" s="27">
        <f>VLOOKUP(A382,[1]Sheet1!$A$301:$C$635,3,0)</f>
        <v>50</v>
      </c>
      <c r="G382" s="28">
        <f>VLOOKUP(A382,[1]Sheet1!$A$301:$I$635,9,0)</f>
        <v>53300992.649999999</v>
      </c>
      <c r="H382" s="28">
        <f>VLOOKUP(A382,[1]Sheet1!$A$301:$J$635,10,0)</f>
        <v>4.1309680000000001E-2</v>
      </c>
      <c r="I382" s="32" t="str">
        <f>VLOOKUP(A382,'[5]WORKING 28.06.24 '!$A$2:$N$693,14,0)</f>
        <v>CRISIL AAA</v>
      </c>
    </row>
    <row r="383" spans="1:9" ht="30" x14ac:dyDescent="0.25">
      <c r="A383" s="86" t="s">
        <v>544</v>
      </c>
      <c r="B383" s="115" t="s">
        <v>544</v>
      </c>
      <c r="C383" s="33" t="b">
        <f t="shared" si="7"/>
        <v>1</v>
      </c>
      <c r="D383" s="58" t="s">
        <v>560</v>
      </c>
      <c r="E383" s="56" t="s">
        <v>561</v>
      </c>
      <c r="F383" s="27">
        <f>VLOOKUP(A383,[1]Sheet1!$A$301:$C$635,3,0)</f>
        <v>255</v>
      </c>
      <c r="G383" s="28">
        <f>VLOOKUP(A383,[1]Sheet1!$A$301:$I$635,9,0)</f>
        <v>261325949.22</v>
      </c>
      <c r="H383" s="28">
        <f>VLOOKUP(A383,[1]Sheet1!$A$301:$J$635,10,0)</f>
        <v>0.20253455000000001</v>
      </c>
      <c r="I383" s="32" t="str">
        <f>VLOOKUP(A383,'[5]WORKING 28.06.24 '!$A$2:$N$693,14,0)</f>
        <v>CRISIL AAA</v>
      </c>
    </row>
    <row r="384" spans="1:9" ht="30" x14ac:dyDescent="0.25">
      <c r="A384" s="86" t="s">
        <v>532</v>
      </c>
      <c r="B384" s="115" t="s">
        <v>532</v>
      </c>
      <c r="C384" s="33" t="b">
        <f t="shared" si="7"/>
        <v>1</v>
      </c>
      <c r="D384" s="58" t="s">
        <v>538</v>
      </c>
      <c r="E384" s="56" t="s">
        <v>539</v>
      </c>
      <c r="F384" s="27">
        <f>VLOOKUP(A384,[1]Sheet1!$A$301:$C$635,3,0)</f>
        <v>100</v>
      </c>
      <c r="G384" s="28">
        <f>VLOOKUP(A384,[1]Sheet1!$A$301:$I$635,9,0)</f>
        <v>101854394.16</v>
      </c>
      <c r="H384" s="28">
        <f>VLOOKUP(A384,[1]Sheet1!$A$301:$J$635,10,0)</f>
        <v>7.8939860000000001E-2</v>
      </c>
      <c r="I384" s="32" t="str">
        <f>VLOOKUP(A384,'[5]WORKING 28.06.24 '!$A$2:$N$693,14,0)</f>
        <v>CRISIL AAA</v>
      </c>
    </row>
    <row r="385" spans="1:9" ht="30" x14ac:dyDescent="0.25">
      <c r="A385" s="86" t="s">
        <v>533</v>
      </c>
      <c r="B385" s="115" t="s">
        <v>533</v>
      </c>
      <c r="C385" s="33" t="b">
        <f t="shared" si="7"/>
        <v>1</v>
      </c>
      <c r="D385" s="58" t="s">
        <v>540</v>
      </c>
      <c r="E385" s="56" t="s">
        <v>541</v>
      </c>
      <c r="F385" s="27">
        <f>VLOOKUP(A385,[1]Sheet1!$A$301:$C$635,3,0)</f>
        <v>90</v>
      </c>
      <c r="G385" s="28">
        <f>VLOOKUP(A385,[1]Sheet1!$A$301:$I$635,9,0)</f>
        <v>92876207.090000004</v>
      </c>
      <c r="H385" s="28">
        <f>VLOOKUP(A385,[1]Sheet1!$A$301:$J$635,10,0)</f>
        <v>7.1981530000000002E-2</v>
      </c>
      <c r="I385" s="32" t="str">
        <f>VLOOKUP(A385,'[5]WORKING 28.06.24 '!$A$2:$N$693,14,0)</f>
        <v>CRISIL AAA</v>
      </c>
    </row>
    <row r="386" spans="1:9" ht="30" x14ac:dyDescent="0.25">
      <c r="A386" s="86" t="s">
        <v>534</v>
      </c>
      <c r="B386" s="115" t="s">
        <v>534</v>
      </c>
      <c r="C386" s="33" t="b">
        <f t="shared" si="7"/>
        <v>1</v>
      </c>
      <c r="D386" s="58" t="s">
        <v>542</v>
      </c>
      <c r="E386" s="56" t="s">
        <v>543</v>
      </c>
      <c r="F386" s="27">
        <f>VLOOKUP(A386,[1]Sheet1!$A$301:$C$635,3,0)</f>
        <v>350</v>
      </c>
      <c r="G386" s="28">
        <f>VLOOKUP(A386,[1]Sheet1!$A$301:$I$635,9,0)</f>
        <v>360602664.56</v>
      </c>
      <c r="H386" s="28">
        <f>VLOOKUP(A386,[1]Sheet1!$A$301:$J$635,10,0)</f>
        <v>0.27947664</v>
      </c>
      <c r="I386" s="32" t="str">
        <f>VLOOKUP(A386,'[5]WORKING 28.06.24 '!$A$2:$N$693,14,0)</f>
        <v>CRISIL AAA</v>
      </c>
    </row>
    <row r="387" spans="1:9" ht="30" x14ac:dyDescent="0.25">
      <c r="A387" s="86" t="s">
        <v>545</v>
      </c>
      <c r="B387" s="115" t="s">
        <v>545</v>
      </c>
      <c r="C387" s="33" t="b">
        <f t="shared" si="7"/>
        <v>1</v>
      </c>
      <c r="D387" s="58" t="s">
        <v>550</v>
      </c>
      <c r="E387" s="56" t="s">
        <v>551</v>
      </c>
      <c r="F387" s="27">
        <f>VLOOKUP(A387,[1]Sheet1!$A$301:$C$635,3,0)</f>
        <v>240</v>
      </c>
      <c r="G387" s="28">
        <f>VLOOKUP(A387,[1]Sheet1!$A$301:$I$635,9,0)</f>
        <v>180392092.44</v>
      </c>
      <c r="H387" s="28">
        <f>VLOOKUP(A387,[1]Sheet1!$A$301:$J$635,10,0)</f>
        <v>0.13980866</v>
      </c>
      <c r="I387" s="32" t="str">
        <f>VLOOKUP(A387,'[5]WORKING 28.06.24 '!$A$2:$N$693,14,0)</f>
        <v>IND AAA</v>
      </c>
    </row>
    <row r="388" spans="1:9" ht="30" x14ac:dyDescent="0.25">
      <c r="A388" s="86" t="s">
        <v>546</v>
      </c>
      <c r="B388" s="115" t="s">
        <v>546</v>
      </c>
      <c r="C388" s="33" t="b">
        <f t="shared" si="7"/>
        <v>1</v>
      </c>
      <c r="D388" s="58" t="s">
        <v>552</v>
      </c>
      <c r="E388" s="56" t="s">
        <v>553</v>
      </c>
      <c r="F388" s="27">
        <f>VLOOKUP(A388,[1]Sheet1!$A$301:$C$635,3,0)</f>
        <v>60</v>
      </c>
      <c r="G388" s="28">
        <f>VLOOKUP(A388,[1]Sheet1!$A$301:$I$635,9,0)</f>
        <v>62077872.920000002</v>
      </c>
      <c r="H388" s="28">
        <f>VLOOKUP(A388,[1]Sheet1!$A$301:$J$635,10,0)</f>
        <v>4.8112000000000002E-2</v>
      </c>
      <c r="I388" s="32" t="str">
        <f>VLOOKUP(A388,'[5]WORKING 28.06.24 '!$A$2:$N$693,14,0)</f>
        <v>CRISIL AAA</v>
      </c>
    </row>
    <row r="389" spans="1:9" ht="30" x14ac:dyDescent="0.25">
      <c r="A389" s="86" t="s">
        <v>547</v>
      </c>
      <c r="B389" s="115" t="s">
        <v>547</v>
      </c>
      <c r="C389" s="33" t="b">
        <f t="shared" si="7"/>
        <v>1</v>
      </c>
      <c r="D389" s="58" t="s">
        <v>554</v>
      </c>
      <c r="E389" s="56" t="s">
        <v>555</v>
      </c>
      <c r="F389" s="27">
        <f>VLOOKUP(A389,[1]Sheet1!$A$301:$C$635,3,0)</f>
        <v>290</v>
      </c>
      <c r="G389" s="28">
        <f>VLOOKUP(A389,[1]Sheet1!$A$301:$I$635,9,0)</f>
        <v>300098283.39999998</v>
      </c>
      <c r="H389" s="28">
        <f>VLOOKUP(A389,[1]Sheet1!$A$301:$J$635,10,0)</f>
        <v>0.23258413999999999</v>
      </c>
      <c r="I389" s="32" t="str">
        <f>VLOOKUP(A389,'[5]WORKING 28.06.24 '!$A$2:$N$693,14,0)</f>
        <v>CRISIL AAA</v>
      </c>
    </row>
    <row r="390" spans="1:9" ht="30" x14ac:dyDescent="0.25">
      <c r="A390" s="86" t="s">
        <v>548</v>
      </c>
      <c r="B390" s="115" t="s">
        <v>548</v>
      </c>
      <c r="C390" s="33" t="b">
        <f t="shared" si="7"/>
        <v>1</v>
      </c>
      <c r="D390" s="58" t="s">
        <v>556</v>
      </c>
      <c r="E390" s="56" t="s">
        <v>557</v>
      </c>
      <c r="F390" s="27">
        <f>VLOOKUP(A390,[1]Sheet1!$A$301:$C$635,3,0)</f>
        <v>60</v>
      </c>
      <c r="G390" s="28">
        <f>VLOOKUP(A390,[1]Sheet1!$A$301:$I$635,9,0)</f>
        <v>62785427.060000002</v>
      </c>
      <c r="H390" s="28">
        <f>VLOOKUP(A390,[1]Sheet1!$A$301:$J$635,10,0)</f>
        <v>4.8660370000000001E-2</v>
      </c>
      <c r="I390" s="32" t="str">
        <f>VLOOKUP(A390,'[5]WORKING 28.06.24 '!$A$2:$N$693,14,0)</f>
        <v>[ICRA]AAA</v>
      </c>
    </row>
    <row r="391" spans="1:9" ht="30" x14ac:dyDescent="0.25">
      <c r="A391" s="86" t="s">
        <v>549</v>
      </c>
      <c r="B391" s="115" t="s">
        <v>549</v>
      </c>
      <c r="C391" s="33" t="b">
        <f t="shared" si="7"/>
        <v>1</v>
      </c>
      <c r="D391" s="58" t="s">
        <v>558</v>
      </c>
      <c r="E391" s="56" t="s">
        <v>559</v>
      </c>
      <c r="F391" s="27">
        <f>VLOOKUP(A391,[1]Sheet1!$A$301:$C$635,3,0)</f>
        <v>20</v>
      </c>
      <c r="G391" s="28">
        <f>VLOOKUP(A391,[1]Sheet1!$A$301:$I$635,9,0)</f>
        <v>20769748.050000001</v>
      </c>
      <c r="H391" s="28">
        <f>VLOOKUP(A391,[1]Sheet1!$A$301:$J$635,10,0)</f>
        <v>1.6097110000000001E-2</v>
      </c>
      <c r="I391" s="32" t="str">
        <f>VLOOKUP(A391,'[5]WORKING 28.06.24 '!$A$2:$N$693,14,0)</f>
        <v>CRISIL AAA</v>
      </c>
    </row>
    <row r="392" spans="1:9" ht="30" x14ac:dyDescent="0.25">
      <c r="A392" s="86" t="s">
        <v>565</v>
      </c>
      <c r="B392" s="115" t="s">
        <v>565</v>
      </c>
      <c r="C392" s="33" t="b">
        <f t="shared" si="7"/>
        <v>1</v>
      </c>
      <c r="D392" s="58" t="s">
        <v>573</v>
      </c>
      <c r="E392" s="56" t="s">
        <v>574</v>
      </c>
      <c r="F392" s="27">
        <f>VLOOKUP(A392,[1]Sheet1!$A$301:$C$635,3,0)</f>
        <v>20</v>
      </c>
      <c r="G392" s="28">
        <f>VLOOKUP(A392,[1]Sheet1!$A$301:$I$635,9,0)</f>
        <v>20908060.030000001</v>
      </c>
      <c r="H392" s="28">
        <f>VLOOKUP(A392,[1]Sheet1!$A$301:$J$635,10,0)</f>
        <v>1.6204300000000001E-2</v>
      </c>
      <c r="I392" s="32" t="str">
        <f>VLOOKUP(A392,'[5]WORKING 28.06.24 '!$A$2:$N$693,14,0)</f>
        <v>CRISIL AAA</v>
      </c>
    </row>
    <row r="393" spans="1:9" ht="30" x14ac:dyDescent="0.25">
      <c r="A393" s="86" t="s">
        <v>566</v>
      </c>
      <c r="B393" s="115" t="s">
        <v>566</v>
      </c>
      <c r="C393" s="33" t="b">
        <f t="shared" si="7"/>
        <v>1</v>
      </c>
      <c r="D393" s="58" t="s">
        <v>575</v>
      </c>
      <c r="E393" s="56" t="s">
        <v>576</v>
      </c>
      <c r="F393" s="27">
        <f>VLOOKUP(A393,[1]Sheet1!$A$301:$C$635,3,0)</f>
        <v>30</v>
      </c>
      <c r="G393" s="28">
        <f>VLOOKUP(A393,[1]Sheet1!$A$301:$I$635,9,0)</f>
        <v>30936522.010000002</v>
      </c>
      <c r="H393" s="28">
        <f>VLOOKUP(A393,[1]Sheet1!$A$301:$J$635,10,0)</f>
        <v>2.3976629999999999E-2</v>
      </c>
      <c r="I393" s="32" t="str">
        <f>VLOOKUP(A393,'[5]WORKING 28.06.24 '!$A$2:$N$693,14,0)</f>
        <v>CRISIL AAA</v>
      </c>
    </row>
    <row r="394" spans="1:9" ht="30" x14ac:dyDescent="0.25">
      <c r="A394" s="86" t="s">
        <v>567</v>
      </c>
      <c r="B394" s="115" t="s">
        <v>567</v>
      </c>
      <c r="C394" s="33" t="b">
        <f t="shared" si="7"/>
        <v>1</v>
      </c>
      <c r="D394" s="58" t="s">
        <v>577</v>
      </c>
      <c r="E394" s="56" t="s">
        <v>578</v>
      </c>
      <c r="F394" s="27">
        <f>VLOOKUP(A394,[1]Sheet1!$A$301:$C$635,3,0)</f>
        <v>350</v>
      </c>
      <c r="G394" s="28">
        <f>VLOOKUP(A394,[1]Sheet1!$A$301:$I$635,9,0)</f>
        <v>364191072.04000002</v>
      </c>
      <c r="H394" s="28">
        <f>VLOOKUP(A394,[1]Sheet1!$A$301:$J$635,10,0)</f>
        <v>0.28225774999999997</v>
      </c>
      <c r="I394" s="32" t="str">
        <f>VLOOKUP(A394,'[5]WORKING 28.06.24 '!$A$2:$N$693,14,0)</f>
        <v>[ICRA]AAA</v>
      </c>
    </row>
    <row r="395" spans="1:9" ht="30" x14ac:dyDescent="0.25">
      <c r="A395" s="86" t="s">
        <v>568</v>
      </c>
      <c r="B395" s="115" t="s">
        <v>568</v>
      </c>
      <c r="C395" s="33" t="b">
        <f t="shared" si="7"/>
        <v>1</v>
      </c>
      <c r="D395" s="58" t="s">
        <v>579</v>
      </c>
      <c r="E395" s="56" t="s">
        <v>580</v>
      </c>
      <c r="F395" s="27">
        <f>VLOOKUP(A395,[1]Sheet1!$A$301:$C$635,3,0)</f>
        <v>450</v>
      </c>
      <c r="G395" s="28">
        <f>VLOOKUP(A395,[1]Sheet1!$A$301:$I$635,9,0)</f>
        <v>463637424.64999998</v>
      </c>
      <c r="H395" s="28">
        <f>VLOOKUP(A395,[1]Sheet1!$A$301:$J$635,10,0)</f>
        <v>0.35933132000000001</v>
      </c>
      <c r="I395" s="32" t="str">
        <f>VLOOKUP(A395,'[5]WORKING 28.06.24 '!$A$2:$N$693,14,0)</f>
        <v>IND AAA</v>
      </c>
    </row>
    <row r="396" spans="1:9" ht="30" x14ac:dyDescent="0.25">
      <c r="A396" s="86" t="s">
        <v>569</v>
      </c>
      <c r="B396" s="115" t="s">
        <v>569</v>
      </c>
      <c r="C396" s="33" t="b">
        <f t="shared" si="7"/>
        <v>1</v>
      </c>
      <c r="D396" s="58" t="s">
        <v>581</v>
      </c>
      <c r="E396" s="56" t="s">
        <v>582</v>
      </c>
      <c r="F396" s="27">
        <f>VLOOKUP(A396,[1]Sheet1!$A$301:$C$635,3,0)</f>
        <v>35</v>
      </c>
      <c r="G396" s="28">
        <f>VLOOKUP(A396,[1]Sheet1!$A$301:$I$635,9,0)</f>
        <v>36188710.960000001</v>
      </c>
      <c r="H396" s="28">
        <f>VLOOKUP(A396,[1]Sheet1!$A$301:$J$635,10,0)</f>
        <v>2.804721E-2</v>
      </c>
      <c r="I396" s="32" t="str">
        <f>VLOOKUP(A396,'[5]WORKING 28.06.24 '!$A$2:$N$693,14,0)</f>
        <v>CRISIL AAA</v>
      </c>
    </row>
    <row r="397" spans="1:9" ht="30" x14ac:dyDescent="0.25">
      <c r="A397" s="86" t="s">
        <v>570</v>
      </c>
      <c r="B397" s="115" t="s">
        <v>570</v>
      </c>
      <c r="C397" s="33" t="b">
        <f t="shared" si="7"/>
        <v>1</v>
      </c>
      <c r="D397" s="58" t="s">
        <v>583</v>
      </c>
      <c r="E397" s="56" t="s">
        <v>584</v>
      </c>
      <c r="F397" s="27">
        <f>VLOOKUP(A397,[1]Sheet1!$A$301:$C$635,3,0)</f>
        <v>175</v>
      </c>
      <c r="G397" s="28">
        <f>VLOOKUP(A397,[1]Sheet1!$A$301:$I$635,9,0)</f>
        <v>180153672.62</v>
      </c>
      <c r="H397" s="28">
        <f>VLOOKUP(A397,[1]Sheet1!$A$301:$J$635,10,0)</f>
        <v>0.13962388000000001</v>
      </c>
      <c r="I397" s="32" t="str">
        <f>VLOOKUP(A397,'[5]WORKING 28.06.24 '!$A$2:$N$693,14,0)</f>
        <v>CRISIL AAA</v>
      </c>
    </row>
    <row r="398" spans="1:9" ht="30" x14ac:dyDescent="0.25">
      <c r="A398" s="86" t="s">
        <v>585</v>
      </c>
      <c r="B398" s="115" t="s">
        <v>585</v>
      </c>
      <c r="C398" s="33" t="b">
        <f t="shared" si="7"/>
        <v>1</v>
      </c>
      <c r="D398" s="58" t="s">
        <v>586</v>
      </c>
      <c r="E398" s="56" t="s">
        <v>587</v>
      </c>
      <c r="F398" s="27">
        <f>VLOOKUP(A398,[1]Sheet1!$A$301:$C$635,3,0)</f>
        <v>80</v>
      </c>
      <c r="G398" s="28">
        <f>VLOOKUP(A398,[1]Sheet1!$A$301:$I$635,9,0)</f>
        <v>83130661.700000003</v>
      </c>
      <c r="H398" s="28">
        <f>VLOOKUP(A398,[1]Sheet1!$A$301:$J$635,10,0)</f>
        <v>6.4428470000000002E-2</v>
      </c>
      <c r="I398" s="32" t="str">
        <f>VLOOKUP(A398,'[5]WORKING 28.06.24 '!$A$2:$N$693,14,0)</f>
        <v>[ICRA]AAA</v>
      </c>
    </row>
    <row r="399" spans="1:9" ht="30" x14ac:dyDescent="0.25">
      <c r="A399" s="86" t="s">
        <v>600</v>
      </c>
      <c r="B399" s="115" t="s">
        <v>600</v>
      </c>
      <c r="C399" s="33" t="b">
        <f t="shared" si="7"/>
        <v>1</v>
      </c>
      <c r="D399" s="58" t="s">
        <v>601</v>
      </c>
      <c r="E399" s="56" t="s">
        <v>602</v>
      </c>
      <c r="F399" s="27">
        <f>VLOOKUP(A399,[1]Sheet1!$A$301:$C$635,3,0)</f>
        <v>200</v>
      </c>
      <c r="G399" s="28">
        <f>VLOOKUP(A399,[1]Sheet1!$A$301:$I$635,9,0)</f>
        <v>205137373.88</v>
      </c>
      <c r="H399" s="28">
        <f>VLOOKUP(A399,[1]Sheet1!$A$301:$J$635,10,0)</f>
        <v>0.15898691000000001</v>
      </c>
      <c r="I399" s="32" t="str">
        <f>VLOOKUP(A399,'[5]WORKING 28.06.24 '!$A$2:$N$693,14,0)</f>
        <v>[ICRA]AAA</v>
      </c>
    </row>
    <row r="400" spans="1:9" ht="30" x14ac:dyDescent="0.25">
      <c r="A400" s="86" t="s">
        <v>609</v>
      </c>
      <c r="B400" s="115" t="s">
        <v>609</v>
      </c>
      <c r="C400" s="33" t="b">
        <f t="shared" si="7"/>
        <v>1</v>
      </c>
      <c r="D400" s="58" t="s">
        <v>610</v>
      </c>
      <c r="E400" s="56" t="s">
        <v>611</v>
      </c>
      <c r="F400" s="27">
        <f>VLOOKUP(A400,[1]Sheet1!$A$301:$C$635,3,0)</f>
        <v>50</v>
      </c>
      <c r="G400" s="28">
        <f>VLOOKUP(A400,[1]Sheet1!$A$301:$I$635,9,0)</f>
        <v>51904169.049999997</v>
      </c>
      <c r="H400" s="28">
        <f>VLOOKUP(A400,[1]Sheet1!$A$301:$J$635,10,0)</f>
        <v>4.0227110000000003E-2</v>
      </c>
      <c r="I400" s="32" t="str">
        <f>VLOOKUP(A400,'[5]WORKING 28.06.24 '!$A$2:$N$693,14,0)</f>
        <v>CRISIL AAA</v>
      </c>
    </row>
    <row r="401" spans="1:9" ht="30" x14ac:dyDescent="0.25">
      <c r="A401" s="86" t="s">
        <v>623</v>
      </c>
      <c r="B401" s="115" t="s">
        <v>623</v>
      </c>
      <c r="C401" s="33" t="b">
        <f t="shared" si="7"/>
        <v>1</v>
      </c>
      <c r="D401" s="58" t="s">
        <v>628</v>
      </c>
      <c r="E401" s="56" t="s">
        <v>629</v>
      </c>
      <c r="F401" s="27">
        <f>VLOOKUP(A401,[1]Sheet1!$A$301:$C$635,3,0)</f>
        <v>400</v>
      </c>
      <c r="G401" s="28">
        <f>VLOOKUP(A401,[1]Sheet1!$A$301:$I$635,9,0)</f>
        <v>397663604.44</v>
      </c>
      <c r="H401" s="28">
        <f>VLOOKUP(A401,[1]Sheet1!$A$301:$J$635,10,0)</f>
        <v>0.30819985</v>
      </c>
      <c r="I401" s="32" t="str">
        <f>VLOOKUP(A401,'[5]WORKING 28.06.24 '!$A$2:$N$693,14,0)</f>
        <v>CRISIL AAA</v>
      </c>
    </row>
    <row r="402" spans="1:9" ht="30" x14ac:dyDescent="0.25">
      <c r="A402" s="112" t="s">
        <v>1132</v>
      </c>
      <c r="B402" s="115" t="s">
        <v>1132</v>
      </c>
      <c r="C402" s="33" t="b">
        <f t="shared" si="7"/>
        <v>1</v>
      </c>
      <c r="D402" s="58" t="s">
        <v>1133</v>
      </c>
      <c r="E402" s="56" t="s">
        <v>1134</v>
      </c>
      <c r="F402" s="27">
        <f>VLOOKUP(A402,[1]Sheet1!$A$301:$C$635,3,0)</f>
        <v>100</v>
      </c>
      <c r="G402" s="28">
        <f>VLOOKUP(A402,[1]Sheet1!$A$301:$I$635,9,0)</f>
        <v>99899130.260000005</v>
      </c>
      <c r="H402" s="28">
        <f>VLOOKUP(A402,[1]Sheet1!$A$301:$J$635,10,0)</f>
        <v>7.7424480000000004E-2</v>
      </c>
      <c r="I402" s="32" t="str">
        <f>VLOOKUP(A402,'[5]WORKING 28.06.24 '!$A$2:$N$693,14,0)</f>
        <v>CRISIL AAA</v>
      </c>
    </row>
    <row r="403" spans="1:9" ht="30" x14ac:dyDescent="0.25">
      <c r="A403" s="86" t="s">
        <v>638</v>
      </c>
      <c r="B403" s="115" t="s">
        <v>638</v>
      </c>
      <c r="C403" s="33" t="b">
        <f t="shared" si="7"/>
        <v>1</v>
      </c>
      <c r="D403" s="58" t="s">
        <v>640</v>
      </c>
      <c r="E403" s="56" t="s">
        <v>641</v>
      </c>
      <c r="F403" s="27">
        <f>VLOOKUP(A403,[1]Sheet1!$A$301:$C$635,3,0)</f>
        <v>150</v>
      </c>
      <c r="G403" s="28">
        <f>VLOOKUP(A403,[1]Sheet1!$A$301:$I$635,9,0)</f>
        <v>149827105.37</v>
      </c>
      <c r="H403" s="28">
        <f>VLOOKUP(A403,[1]Sheet1!$A$301:$J$635,10,0)</f>
        <v>0.11611999000000001</v>
      </c>
      <c r="I403" s="32" t="str">
        <f>VLOOKUP(A403,'[5]WORKING 28.06.24 '!$A$2:$N$693,14,0)</f>
        <v>[ICRA]AAA(CE)</v>
      </c>
    </row>
    <row r="404" spans="1:9" ht="30" x14ac:dyDescent="0.25">
      <c r="A404" s="86" t="s">
        <v>639</v>
      </c>
      <c r="B404" s="115" t="s">
        <v>639</v>
      </c>
      <c r="C404" s="33" t="b">
        <f t="shared" si="7"/>
        <v>1</v>
      </c>
      <c r="D404" s="58" t="s">
        <v>642</v>
      </c>
      <c r="E404" s="56" t="s">
        <v>643</v>
      </c>
      <c r="F404" s="27">
        <f>VLOOKUP(A404,[1]Sheet1!$A$301:$C$635,3,0)</f>
        <v>318</v>
      </c>
      <c r="G404" s="28">
        <f>VLOOKUP(A404,[1]Sheet1!$A$301:$I$635,9,0)</f>
        <v>63475627.560000002</v>
      </c>
      <c r="H404" s="28">
        <f>VLOOKUP(A404,[1]Sheet1!$A$301:$J$635,10,0)</f>
        <v>4.9195299999999997E-2</v>
      </c>
      <c r="I404" s="32" t="str">
        <f>VLOOKUP(A404,'[5]WORKING 28.06.24 '!$A$2:$N$693,14,0)</f>
        <v>[ICRA]AAA</v>
      </c>
    </row>
    <row r="405" spans="1:9" ht="30" x14ac:dyDescent="0.25">
      <c r="A405" s="87" t="s">
        <v>670</v>
      </c>
      <c r="B405" s="115" t="s">
        <v>670</v>
      </c>
      <c r="C405" s="33" t="b">
        <f t="shared" si="7"/>
        <v>1</v>
      </c>
      <c r="D405" s="58" t="s">
        <v>674</v>
      </c>
      <c r="E405" s="56" t="s">
        <v>677</v>
      </c>
      <c r="F405" s="27">
        <f>VLOOKUP(A405,[1]Sheet1!$A$301:$C$635,3,0)</f>
        <v>150</v>
      </c>
      <c r="G405" s="28">
        <f>VLOOKUP(A405,[1]Sheet1!$A$301:$I$635,9,0)</f>
        <v>150094684.97999999</v>
      </c>
      <c r="H405" s="28">
        <f>VLOOKUP(A405,[1]Sheet1!$A$301:$J$635,10,0)</f>
        <v>0.11632737</v>
      </c>
      <c r="I405" s="32" t="str">
        <f>VLOOKUP(A405,'[5]WORKING 28.06.24 '!$A$2:$N$693,14,0)</f>
        <v>CRISIL AAA</v>
      </c>
    </row>
    <row r="406" spans="1:9" ht="30" x14ac:dyDescent="0.25">
      <c r="A406" s="87" t="s">
        <v>671</v>
      </c>
      <c r="B406" s="115" t="s">
        <v>671</v>
      </c>
      <c r="C406" s="33" t="b">
        <f t="shared" si="7"/>
        <v>1</v>
      </c>
      <c r="D406" s="58" t="s">
        <v>675</v>
      </c>
      <c r="E406" s="56" t="s">
        <v>678</v>
      </c>
      <c r="F406" s="27">
        <f>VLOOKUP(A406,[1]Sheet1!$A$301:$C$635,3,0)</f>
        <v>100</v>
      </c>
      <c r="G406" s="28">
        <f>VLOOKUP(A406,[1]Sheet1!$A$301:$I$635,9,0)</f>
        <v>100960292.48</v>
      </c>
      <c r="H406" s="28">
        <f>VLOOKUP(A406,[1]Sheet1!$A$301:$J$635,10,0)</f>
        <v>7.8246910000000003E-2</v>
      </c>
      <c r="I406" s="32" t="str">
        <f>VLOOKUP(A406,'[5]WORKING 28.06.24 '!$A$2:$N$693,14,0)</f>
        <v>CRISIL AAA</v>
      </c>
    </row>
    <row r="407" spans="1:9" ht="30" x14ac:dyDescent="0.25">
      <c r="A407" s="87" t="s">
        <v>672</v>
      </c>
      <c r="B407" s="115" t="s">
        <v>672</v>
      </c>
      <c r="C407" s="33" t="b">
        <f t="shared" si="7"/>
        <v>1</v>
      </c>
      <c r="D407" s="58" t="s">
        <v>676</v>
      </c>
      <c r="E407" s="56" t="s">
        <v>679</v>
      </c>
      <c r="F407" s="27">
        <f>VLOOKUP(A407,[1]Sheet1!$A$301:$C$635,3,0)</f>
        <v>150</v>
      </c>
      <c r="G407" s="28">
        <f>VLOOKUP(A407,[1]Sheet1!$A$301:$I$635,9,0)</f>
        <v>150241294.31</v>
      </c>
      <c r="H407" s="28">
        <f>VLOOKUP(A407,[1]Sheet1!$A$301:$J$635,10,0)</f>
        <v>0.11644098999999999</v>
      </c>
      <c r="I407" s="32" t="str">
        <f>VLOOKUP(A407,'[5]WORKING 28.06.24 '!$A$2:$N$693,14,0)</f>
        <v>CRISIL AA+</v>
      </c>
    </row>
    <row r="408" spans="1:9" ht="30" x14ac:dyDescent="0.25">
      <c r="A408" s="87" t="s">
        <v>688</v>
      </c>
      <c r="B408" s="115" t="s">
        <v>688</v>
      </c>
      <c r="C408" s="33" t="b">
        <f t="shared" si="7"/>
        <v>1</v>
      </c>
      <c r="D408" s="58" t="s">
        <v>690</v>
      </c>
      <c r="E408" s="56" t="s">
        <v>691</v>
      </c>
      <c r="F408" s="27">
        <f>VLOOKUP(A408,[1]Sheet1!$A$301:$C$635,3,0)</f>
        <v>150</v>
      </c>
      <c r="G408" s="28">
        <f>VLOOKUP(A408,[1]Sheet1!$A$301:$I$635,9,0)</f>
        <v>149390172.88999999</v>
      </c>
      <c r="H408" s="28">
        <f>VLOOKUP(A408,[1]Sheet1!$A$301:$J$635,10,0)</f>
        <v>0.11578135000000001</v>
      </c>
      <c r="I408" s="32" t="str">
        <f>VLOOKUP(A408,'[5]WORKING 28.06.24 '!$A$2:$N$693,14,0)</f>
        <v>CRISIL AAA</v>
      </c>
    </row>
    <row r="409" spans="1:9" ht="30" x14ac:dyDescent="0.25">
      <c r="A409" s="87" t="s">
        <v>689</v>
      </c>
      <c r="B409" s="115" t="s">
        <v>689</v>
      </c>
      <c r="C409" s="33" t="b">
        <f t="shared" si="7"/>
        <v>1</v>
      </c>
      <c r="D409" s="58" t="s">
        <v>692</v>
      </c>
      <c r="E409" s="56" t="s">
        <v>693</v>
      </c>
      <c r="F409" s="27">
        <f>VLOOKUP(A409,[1]Sheet1!$A$301:$C$635,3,0)</f>
        <v>50</v>
      </c>
      <c r="G409" s="28">
        <f>VLOOKUP(A409,[1]Sheet1!$A$301:$I$635,9,0)</f>
        <v>50344812.399999999</v>
      </c>
      <c r="H409" s="28">
        <f>VLOOKUP(A409,[1]Sheet1!$A$301:$J$635,10,0)</f>
        <v>3.9018570000000002E-2</v>
      </c>
      <c r="I409" s="32" t="str">
        <f>VLOOKUP(A409,'[5]WORKING 28.06.24 '!$A$2:$N$693,14,0)</f>
        <v>CRISIL AAA</v>
      </c>
    </row>
    <row r="410" spans="1:9" ht="30" x14ac:dyDescent="0.25">
      <c r="A410" s="87" t="s">
        <v>710</v>
      </c>
      <c r="B410" s="115" t="s">
        <v>710</v>
      </c>
      <c r="C410" s="33" t="b">
        <f t="shared" si="7"/>
        <v>1</v>
      </c>
      <c r="D410" s="58" t="s">
        <v>713</v>
      </c>
      <c r="E410" s="56" t="s">
        <v>714</v>
      </c>
      <c r="F410" s="27">
        <f>VLOOKUP(A410,[1]Sheet1!$A$301:$C$635,3,0)</f>
        <v>350</v>
      </c>
      <c r="G410" s="28">
        <f>VLOOKUP(A410,[1]Sheet1!$A$301:$I$635,9,0)</f>
        <v>69769207.060000002</v>
      </c>
      <c r="H410" s="28">
        <f>VLOOKUP(A410,[1]Sheet1!$A$301:$J$635,10,0)</f>
        <v>5.4072990000000001E-2</v>
      </c>
      <c r="I410" s="32" t="str">
        <f>VLOOKUP(A410,'[5]WORKING 28.06.24 '!$A$2:$N$693,14,0)</f>
        <v>[ICRA]AAA</v>
      </c>
    </row>
    <row r="411" spans="1:9" ht="30" x14ac:dyDescent="0.25">
      <c r="A411" s="87" t="s">
        <v>711</v>
      </c>
      <c r="B411" s="115" t="s">
        <v>711</v>
      </c>
      <c r="C411" s="33" t="b">
        <f t="shared" si="7"/>
        <v>1</v>
      </c>
      <c r="D411" s="58" t="s">
        <v>715</v>
      </c>
      <c r="E411" s="56" t="s">
        <v>716</v>
      </c>
      <c r="F411" s="27">
        <f>VLOOKUP(A411,[1]Sheet1!$A$301:$C$635,3,0)</f>
        <v>250</v>
      </c>
      <c r="G411" s="28">
        <f>VLOOKUP(A411,[1]Sheet1!$A$301:$I$635,9,0)</f>
        <v>247080367.75000003</v>
      </c>
      <c r="H411" s="28">
        <f>VLOOKUP(A411,[1]Sheet1!$A$301:$J$635,10,0)</f>
        <v>0.19149384999999999</v>
      </c>
      <c r="I411" s="32" t="str">
        <f>VLOOKUP(A411,'[5]WORKING 28.06.24 '!$A$2:$N$693,14,0)</f>
        <v>[ICRA]AAA</v>
      </c>
    </row>
    <row r="412" spans="1:9" ht="30" x14ac:dyDescent="0.25">
      <c r="A412" s="112" t="s">
        <v>954</v>
      </c>
      <c r="B412" s="115" t="s">
        <v>954</v>
      </c>
      <c r="C412" s="33" t="b">
        <f t="shared" si="7"/>
        <v>1</v>
      </c>
      <c r="D412" s="58" t="s">
        <v>958</v>
      </c>
      <c r="E412" s="56" t="s">
        <v>959</v>
      </c>
      <c r="F412" s="27">
        <f>VLOOKUP(A412,[1]Sheet1!$A$301:$C$635,3,0)</f>
        <v>200</v>
      </c>
      <c r="G412" s="28">
        <f>VLOOKUP(A412,[1]Sheet1!$A$301:$I$635,9,0)</f>
        <v>199268841.81999999</v>
      </c>
      <c r="H412" s="28">
        <f>VLOOKUP(A412,[1]Sheet1!$A$301:$J$635,10,0)</f>
        <v>0.15443863999999999</v>
      </c>
      <c r="I412" s="32" t="str">
        <f>VLOOKUP(A412,'[5]WORKING 28.06.24 '!$A$2:$N$693,14,0)</f>
        <v>[ICRA]AAA</v>
      </c>
    </row>
    <row r="413" spans="1:9" ht="30" x14ac:dyDescent="0.25">
      <c r="A413" s="112" t="s">
        <v>936</v>
      </c>
      <c r="B413" s="115" t="s">
        <v>936</v>
      </c>
      <c r="C413" s="33" t="b">
        <f t="shared" si="7"/>
        <v>1</v>
      </c>
      <c r="D413" s="58" t="s">
        <v>940</v>
      </c>
      <c r="E413" s="56" t="s">
        <v>941</v>
      </c>
      <c r="F413" s="27">
        <f>VLOOKUP(A413,[1]Sheet1!$A$301:$C$635,3,0)</f>
        <v>50</v>
      </c>
      <c r="G413" s="28">
        <f>VLOOKUP(A413,[1]Sheet1!$A$301:$I$635,9,0)</f>
        <v>49071619.439999998</v>
      </c>
      <c r="H413" s="28">
        <f>VLOOKUP(A413,[1]Sheet1!$A$301:$J$635,10,0)</f>
        <v>3.8031809999999999E-2</v>
      </c>
      <c r="I413" s="32" t="str">
        <f>VLOOKUP(A413,'[5]WORKING 28.06.24 '!$A$2:$N$693,14,0)</f>
        <v>[ICRA]AAA</v>
      </c>
    </row>
    <row r="414" spans="1:9" ht="30" x14ac:dyDescent="0.25">
      <c r="A414" s="87" t="s">
        <v>723</v>
      </c>
      <c r="B414" s="115" t="s">
        <v>723</v>
      </c>
      <c r="C414" s="33" t="b">
        <f t="shared" si="7"/>
        <v>1</v>
      </c>
      <c r="D414" s="58" t="s">
        <v>730</v>
      </c>
      <c r="E414" s="56" t="s">
        <v>731</v>
      </c>
      <c r="F414" s="27">
        <f>VLOOKUP(A414,[1]Sheet1!$A$301:$C$635,3,0)</f>
        <v>100</v>
      </c>
      <c r="G414" s="28">
        <f>VLOOKUP(A414,[1]Sheet1!$A$301:$I$635,9,0)</f>
        <v>19858155.32</v>
      </c>
      <c r="H414" s="28">
        <f>VLOOKUP(A414,[1]Sheet1!$A$301:$J$635,10,0)</f>
        <v>1.5390600000000001E-2</v>
      </c>
      <c r="I414" s="32" t="str">
        <f>VLOOKUP(A414,'[5]WORKING 28.06.24 '!$A$2:$N$693,14,0)</f>
        <v>IND AAA</v>
      </c>
    </row>
    <row r="415" spans="1:9" ht="30" x14ac:dyDescent="0.25">
      <c r="A415" s="87" t="s">
        <v>724</v>
      </c>
      <c r="B415" s="115" t="s">
        <v>724</v>
      </c>
      <c r="C415" s="33" t="b">
        <f t="shared" si="7"/>
        <v>1</v>
      </c>
      <c r="D415" s="58" t="s">
        <v>732</v>
      </c>
      <c r="E415" s="56" t="s">
        <v>733</v>
      </c>
      <c r="F415" s="27">
        <f>VLOOKUP(A415,[1]Sheet1!$A$301:$C$635,3,0)</f>
        <v>100</v>
      </c>
      <c r="G415" s="28">
        <f>VLOOKUP(A415,[1]Sheet1!$A$301:$I$635,9,0)</f>
        <v>19803802.920000002</v>
      </c>
      <c r="H415" s="28">
        <f>VLOOKUP(A415,[1]Sheet1!$A$301:$J$635,10,0)</f>
        <v>1.5348469999999999E-2</v>
      </c>
      <c r="I415" s="32" t="str">
        <f>VLOOKUP(A415,'[5]WORKING 28.06.24 '!$A$2:$N$693,14,0)</f>
        <v>IND AAA</v>
      </c>
    </row>
    <row r="416" spans="1:9" ht="30" x14ac:dyDescent="0.25">
      <c r="A416" s="87" t="s">
        <v>725</v>
      </c>
      <c r="B416" s="115" t="s">
        <v>725</v>
      </c>
      <c r="C416" s="33" t="b">
        <f t="shared" si="7"/>
        <v>1</v>
      </c>
      <c r="D416" s="58" t="s">
        <v>734</v>
      </c>
      <c r="E416" s="56" t="s">
        <v>735</v>
      </c>
      <c r="F416" s="27">
        <f>VLOOKUP(A416,[1]Sheet1!$A$301:$C$635,3,0)</f>
        <v>100</v>
      </c>
      <c r="G416" s="28">
        <f>VLOOKUP(A416,[1]Sheet1!$A$301:$I$635,9,0)</f>
        <v>19772840.75</v>
      </c>
      <c r="H416" s="28">
        <f>VLOOKUP(A416,[1]Sheet1!$A$301:$J$635,10,0)</f>
        <v>1.532448E-2</v>
      </c>
      <c r="I416" s="32" t="str">
        <f>VLOOKUP(A416,'[5]WORKING 28.06.24 '!$A$2:$N$693,14,0)</f>
        <v>IND AAA</v>
      </c>
    </row>
    <row r="417" spans="1:9" ht="30" x14ac:dyDescent="0.25">
      <c r="A417" s="87" t="s">
        <v>726</v>
      </c>
      <c r="B417" s="115" t="s">
        <v>726</v>
      </c>
      <c r="C417" s="33" t="b">
        <f t="shared" si="7"/>
        <v>1</v>
      </c>
      <c r="D417" s="58" t="s">
        <v>736</v>
      </c>
      <c r="E417" s="56" t="s">
        <v>737</v>
      </c>
      <c r="F417" s="27">
        <f>VLOOKUP(A417,[1]Sheet1!$A$301:$C$635,3,0)</f>
        <v>100</v>
      </c>
      <c r="G417" s="28">
        <f>VLOOKUP(A417,[1]Sheet1!$A$301:$I$635,9,0)</f>
        <v>19723147.899999999</v>
      </c>
      <c r="H417" s="28">
        <f>VLOOKUP(A417,[1]Sheet1!$A$301:$J$635,10,0)</f>
        <v>1.5285959999999999E-2</v>
      </c>
      <c r="I417" s="32" t="str">
        <f>VLOOKUP(A417,'[5]WORKING 28.06.24 '!$A$2:$N$693,14,0)</f>
        <v>IND AAA</v>
      </c>
    </row>
    <row r="418" spans="1:9" ht="30" x14ac:dyDescent="0.25">
      <c r="A418" s="87" t="s">
        <v>727</v>
      </c>
      <c r="B418" s="115" t="s">
        <v>727</v>
      </c>
      <c r="C418" s="33" t="b">
        <f t="shared" si="7"/>
        <v>1</v>
      </c>
      <c r="D418" s="58" t="s">
        <v>738</v>
      </c>
      <c r="E418" s="56" t="s">
        <v>739</v>
      </c>
      <c r="F418" s="27">
        <f>VLOOKUP(A418,[1]Sheet1!$A$301:$C$635,3,0)</f>
        <v>100</v>
      </c>
      <c r="G418" s="28">
        <f>VLOOKUP(A418,[1]Sheet1!$A$301:$I$635,9,0)</f>
        <v>19596691.030000001</v>
      </c>
      <c r="H418" s="28">
        <f>VLOOKUP(A418,[1]Sheet1!$A$301:$J$635,10,0)</f>
        <v>1.518796E-2</v>
      </c>
      <c r="I418" s="32" t="str">
        <f>VLOOKUP(A418,'[5]WORKING 28.06.24 '!$A$2:$N$693,14,0)</f>
        <v>IND AAA</v>
      </c>
    </row>
    <row r="419" spans="1:9" ht="30" x14ac:dyDescent="0.25">
      <c r="A419" s="87" t="s">
        <v>760</v>
      </c>
      <c r="B419" s="115" t="s">
        <v>760</v>
      </c>
      <c r="C419" s="33" t="b">
        <f t="shared" si="7"/>
        <v>1</v>
      </c>
      <c r="D419" s="58" t="s">
        <v>762</v>
      </c>
      <c r="E419" s="56" t="s">
        <v>763</v>
      </c>
      <c r="F419" s="27">
        <f>VLOOKUP(A419,[1]Sheet1!$A$301:$C$635,3,0)</f>
        <v>750</v>
      </c>
      <c r="G419" s="28">
        <f>VLOOKUP(A419,[1]Sheet1!$A$301:$I$635,9,0)</f>
        <v>147653073.38</v>
      </c>
      <c r="H419" s="28">
        <f>VLOOKUP(A419,[1]Sheet1!$A$301:$J$635,10,0)</f>
        <v>0.11443505</v>
      </c>
      <c r="I419" s="32" t="str">
        <f>VLOOKUP(A419,'[5]WORKING 28.06.24 '!$A$2:$N$693,14,0)</f>
        <v>IND AAA</v>
      </c>
    </row>
    <row r="420" spans="1:9" ht="30" x14ac:dyDescent="0.25">
      <c r="A420" s="87" t="s">
        <v>769</v>
      </c>
      <c r="B420" s="115" t="s">
        <v>769</v>
      </c>
      <c r="C420" s="33" t="b">
        <f t="shared" si="7"/>
        <v>1</v>
      </c>
      <c r="D420" s="58" t="s">
        <v>770</v>
      </c>
      <c r="E420" s="56" t="s">
        <v>771</v>
      </c>
      <c r="F420" s="27">
        <f>VLOOKUP(A420,[1]Sheet1!$A$301:$C$635,3,0)</f>
        <v>200</v>
      </c>
      <c r="G420" s="28">
        <f>VLOOKUP(A420,[1]Sheet1!$A$301:$I$635,9,0)</f>
        <v>194971014.75999999</v>
      </c>
      <c r="H420" s="28">
        <f>VLOOKUP(A420,[1]Sheet1!$A$301:$J$635,10,0)</f>
        <v>0.15110771000000001</v>
      </c>
      <c r="I420" s="32" t="str">
        <f>VLOOKUP(A420,'[5]WORKING 28.06.24 '!$A$2:$N$693,14,0)</f>
        <v>CRISIL AAA</v>
      </c>
    </row>
    <row r="421" spans="1:9" ht="30" x14ac:dyDescent="0.25">
      <c r="A421" s="87" t="s">
        <v>775</v>
      </c>
      <c r="B421" s="115" t="s">
        <v>775</v>
      </c>
      <c r="C421" s="33" t="b">
        <f t="shared" si="7"/>
        <v>1</v>
      </c>
      <c r="D421" s="58" t="s">
        <v>777</v>
      </c>
      <c r="E421" s="56" t="s">
        <v>778</v>
      </c>
      <c r="F421" s="27">
        <f>VLOOKUP(A421,[1]Sheet1!$A$301:$C$635,3,0)</f>
        <v>200</v>
      </c>
      <c r="G421" s="28">
        <f>VLOOKUP(A421,[1]Sheet1!$A$301:$I$635,9,0)</f>
        <v>194836134.09999999</v>
      </c>
      <c r="H421" s="28">
        <f>VLOOKUP(A421,[1]Sheet1!$A$301:$J$635,10,0)</f>
        <v>0.15100317999999999</v>
      </c>
      <c r="I421" s="32" t="str">
        <f>VLOOKUP(A421,'[5]WORKING 28.06.24 '!$A$2:$N$693,14,0)</f>
        <v>CRISIL AAA</v>
      </c>
    </row>
    <row r="422" spans="1:9" ht="30" x14ac:dyDescent="0.25">
      <c r="A422" s="87" t="s">
        <v>816</v>
      </c>
      <c r="B422" s="115" t="s">
        <v>816</v>
      </c>
      <c r="C422" s="33" t="b">
        <f t="shared" si="7"/>
        <v>1</v>
      </c>
      <c r="D422" s="58" t="s">
        <v>818</v>
      </c>
      <c r="E422" s="56" t="s">
        <v>819</v>
      </c>
      <c r="F422" s="27">
        <f>VLOOKUP(A422,[1]Sheet1!$A$301:$C$635,3,0)</f>
        <v>500</v>
      </c>
      <c r="G422" s="28">
        <f>VLOOKUP(A422,[1]Sheet1!$A$301:$I$635,9,0)</f>
        <v>485763467.50000006</v>
      </c>
      <c r="H422" s="28">
        <f>VLOOKUP(A422,[1]Sheet1!$A$301:$J$635,10,0)</f>
        <v>0.37647958999999998</v>
      </c>
      <c r="I422" s="32" t="str">
        <f>VLOOKUP(A422,'[5]WORKING 28.06.24 '!$A$2:$N$693,14,0)</f>
        <v>CRISIL AAA</v>
      </c>
    </row>
    <row r="423" spans="1:9" ht="30" x14ac:dyDescent="0.25">
      <c r="A423" s="111" t="s">
        <v>883</v>
      </c>
      <c r="B423" s="115" t="s">
        <v>883</v>
      </c>
      <c r="C423" s="33" t="b">
        <f t="shared" si="7"/>
        <v>1</v>
      </c>
      <c r="D423" s="58" t="s">
        <v>887</v>
      </c>
      <c r="E423" s="56" t="s">
        <v>888</v>
      </c>
      <c r="F423" s="27">
        <f>VLOOKUP(A423,[1]Sheet1!$A$301:$C$635,3,0)</f>
        <v>250</v>
      </c>
      <c r="G423" s="28">
        <f>VLOOKUP(A423,[1]Sheet1!$A$301:$I$635,9,0)</f>
        <v>236051259</v>
      </c>
      <c r="H423" s="28">
        <f>VLOOKUP(A423,[1]Sheet1!$A$301:$J$635,10,0)</f>
        <v>0.18294599</v>
      </c>
      <c r="I423" s="32" t="str">
        <f>VLOOKUP(A423,'[5]WORKING 28.06.24 '!$A$2:$N$693,14,0)</f>
        <v>[ICRA]AAA</v>
      </c>
    </row>
    <row r="424" spans="1:9" ht="30" x14ac:dyDescent="0.25">
      <c r="A424" s="87" t="s">
        <v>829</v>
      </c>
      <c r="B424" s="115" t="s">
        <v>829</v>
      </c>
      <c r="C424" s="33" t="b">
        <f t="shared" si="7"/>
        <v>1</v>
      </c>
      <c r="D424" s="58" t="s">
        <v>849</v>
      </c>
      <c r="E424" s="56" t="s">
        <v>850</v>
      </c>
      <c r="F424" s="27">
        <f>VLOOKUP(A424,[1]Sheet1!$A$301:$C$635,3,0)</f>
        <v>250</v>
      </c>
      <c r="G424" s="28">
        <f>VLOOKUP(A424,[1]Sheet1!$A$301:$I$635,9,0)</f>
        <v>252755812.44999999</v>
      </c>
      <c r="H424" s="28">
        <f>VLOOKUP(A424,[1]Sheet1!$A$301:$J$635,10,0)</f>
        <v>0.19589247000000001</v>
      </c>
      <c r="I424" s="32" t="str">
        <f>VLOOKUP(A424,'[5]WORKING 28.06.24 '!$A$2:$N$693,14,0)</f>
        <v>CRISIL AA+</v>
      </c>
    </row>
    <row r="425" spans="1:9" ht="30" x14ac:dyDescent="0.25">
      <c r="A425" s="87" t="s">
        <v>830</v>
      </c>
      <c r="B425" s="115" t="s">
        <v>830</v>
      </c>
      <c r="C425" s="33" t="b">
        <f t="shared" si="7"/>
        <v>1</v>
      </c>
      <c r="D425" s="58" t="s">
        <v>851</v>
      </c>
      <c r="E425" s="56" t="s">
        <v>852</v>
      </c>
      <c r="F425" s="27">
        <f>VLOOKUP(A425,[1]Sheet1!$A$301:$C$635,3,0)</f>
        <v>150</v>
      </c>
      <c r="G425" s="28">
        <f>VLOOKUP(A425,[1]Sheet1!$A$301:$I$635,9,0)</f>
        <v>147287122.43000001</v>
      </c>
      <c r="H425" s="28">
        <f>VLOOKUP(A425,[1]Sheet1!$A$301:$J$635,10,0)</f>
        <v>0.11415143</v>
      </c>
      <c r="I425" s="32" t="str">
        <f>VLOOKUP(A425,'[5]WORKING 28.06.24 '!$A$2:$N$693,14,0)</f>
        <v>CRISIL AAA</v>
      </c>
    </row>
    <row r="426" spans="1:9" ht="30" x14ac:dyDescent="0.25">
      <c r="A426" s="88" t="s">
        <v>846</v>
      </c>
      <c r="B426" s="115" t="s">
        <v>846</v>
      </c>
      <c r="C426" s="33" t="b">
        <f t="shared" si="7"/>
        <v>1</v>
      </c>
      <c r="D426" s="58" t="s">
        <v>853</v>
      </c>
      <c r="E426" s="56" t="s">
        <v>854</v>
      </c>
      <c r="F426" s="27">
        <f>VLOOKUP(A426,[1]Sheet1!$A$301:$C$635,3,0)</f>
        <v>201</v>
      </c>
      <c r="G426" s="28">
        <f>VLOOKUP(A426,[1]Sheet1!$A$301:$I$635,9,0)</f>
        <v>195769875.94</v>
      </c>
      <c r="H426" s="28">
        <f>VLOOKUP(A426,[1]Sheet1!$A$301:$J$635,10,0)</f>
        <v>0.15172685</v>
      </c>
      <c r="I426" s="32" t="str">
        <f>VLOOKUP(A426,'[5]WORKING 28.06.24 '!$A$2:$N$693,14,0)</f>
        <v>CRISIL AAA</v>
      </c>
    </row>
    <row r="427" spans="1:9" ht="30" x14ac:dyDescent="0.25">
      <c r="A427" s="88" t="s">
        <v>847</v>
      </c>
      <c r="B427" s="115" t="s">
        <v>847</v>
      </c>
      <c r="C427" s="33" t="b">
        <f t="shared" si="7"/>
        <v>1</v>
      </c>
      <c r="D427" s="58" t="s">
        <v>855</v>
      </c>
      <c r="E427" s="56" t="s">
        <v>856</v>
      </c>
      <c r="F427" s="27">
        <f>VLOOKUP(A427,[1]Sheet1!$A$301:$C$635,3,0)</f>
        <v>150</v>
      </c>
      <c r="G427" s="28">
        <f>VLOOKUP(A427,[1]Sheet1!$A$301:$I$635,9,0)</f>
        <v>145089075.84</v>
      </c>
      <c r="H427" s="28">
        <f>VLOOKUP(A427,[1]Sheet1!$A$301:$J$635,10,0)</f>
        <v>0.11244788999999999</v>
      </c>
      <c r="I427" s="32" t="str">
        <f>VLOOKUP(A427,'[5]WORKING 28.06.24 '!$A$2:$N$693,14,0)</f>
        <v>CRISIL AAA</v>
      </c>
    </row>
    <row r="428" spans="1:9" ht="30" x14ac:dyDescent="0.25">
      <c r="A428" s="88" t="s">
        <v>848</v>
      </c>
      <c r="B428" s="115" t="s">
        <v>848</v>
      </c>
      <c r="C428" s="33" t="b">
        <f t="shared" si="7"/>
        <v>1</v>
      </c>
      <c r="D428" s="58" t="s">
        <v>857</v>
      </c>
      <c r="E428" s="56" t="s">
        <v>858</v>
      </c>
      <c r="F428" s="27">
        <f>VLOOKUP(A428,[1]Sheet1!$A$301:$C$635,3,0)</f>
        <v>250</v>
      </c>
      <c r="G428" s="28">
        <f>VLOOKUP(A428,[1]Sheet1!$A$301:$I$635,9,0)</f>
        <v>238212961.33000001</v>
      </c>
      <c r="H428" s="28">
        <f>VLOOKUP(A428,[1]Sheet1!$A$301:$J$635,10,0)</f>
        <v>0.18462137000000001</v>
      </c>
      <c r="I428" s="32" t="str">
        <f>VLOOKUP(A428,'[5]WORKING 28.06.24 '!$A$2:$N$693,14,0)</f>
        <v>CRISIL AAA</v>
      </c>
    </row>
    <row r="429" spans="1:9" ht="30" x14ac:dyDescent="0.25">
      <c r="A429" s="109" t="s">
        <v>867</v>
      </c>
      <c r="B429" s="115" t="s">
        <v>867</v>
      </c>
      <c r="C429" s="33" t="b">
        <f t="shared" si="7"/>
        <v>1</v>
      </c>
      <c r="D429" s="58" t="s">
        <v>871</v>
      </c>
      <c r="E429" s="56" t="s">
        <v>872</v>
      </c>
      <c r="F429" s="27">
        <f>VLOOKUP(A429,[1]Sheet1!$A$301:$C$635,3,0)</f>
        <v>250</v>
      </c>
      <c r="G429" s="28">
        <f>VLOOKUP(A429,[1]Sheet1!$A$301:$I$635,9,0)</f>
        <v>241700009.43000004</v>
      </c>
      <c r="H429" s="28">
        <f>VLOOKUP(A429,[1]Sheet1!$A$301:$J$635,10,0)</f>
        <v>0.18732393</v>
      </c>
      <c r="I429" s="32" t="str">
        <f>VLOOKUP(A429,'[5]WORKING 28.06.24 '!$A$2:$N$693,14,0)</f>
        <v>CRISIL AAA</v>
      </c>
    </row>
    <row r="430" spans="1:9" ht="30" x14ac:dyDescent="0.25">
      <c r="A430" s="111" t="s">
        <v>884</v>
      </c>
      <c r="B430" s="115" t="s">
        <v>884</v>
      </c>
      <c r="C430" s="33" t="b">
        <f t="shared" si="7"/>
        <v>1</v>
      </c>
      <c r="D430" s="58" t="s">
        <v>889</v>
      </c>
      <c r="E430" s="56" t="s">
        <v>892</v>
      </c>
      <c r="F430" s="27">
        <f>VLOOKUP(A430,[1]Sheet1!$A$301:$C$635,3,0)</f>
        <v>200</v>
      </c>
      <c r="G430" s="28">
        <f>VLOOKUP(A430,[1]Sheet1!$A$301:$I$635,9,0)</f>
        <v>190554873.36000001</v>
      </c>
      <c r="H430" s="28">
        <f>VLOOKUP(A430,[1]Sheet1!$A$301:$J$635,10,0)</f>
        <v>0.14768508999999999</v>
      </c>
      <c r="I430" s="32" t="str">
        <f>VLOOKUP(A430,'[5]WORKING 28.06.24 '!$A$2:$N$693,14,0)</f>
        <v>CRISIL AAA</v>
      </c>
    </row>
    <row r="431" spans="1:9" ht="30" x14ac:dyDescent="0.25">
      <c r="A431" s="111" t="s">
        <v>885</v>
      </c>
      <c r="B431" s="115" t="s">
        <v>885</v>
      </c>
      <c r="C431" s="33" t="b">
        <f t="shared" si="7"/>
        <v>1</v>
      </c>
      <c r="D431" s="58" t="s">
        <v>890</v>
      </c>
      <c r="E431" s="56" t="s">
        <v>893</v>
      </c>
      <c r="F431" s="27">
        <f>VLOOKUP(A431,[1]Sheet1!$A$301:$C$635,3,0)</f>
        <v>200</v>
      </c>
      <c r="G431" s="28">
        <f>VLOOKUP(A431,[1]Sheet1!$A$301:$I$635,9,0)</f>
        <v>194245373.08000001</v>
      </c>
      <c r="H431" s="28">
        <f>VLOOKUP(A431,[1]Sheet1!$A$301:$J$635,10,0)</f>
        <v>0.15054532000000001</v>
      </c>
      <c r="I431" s="32" t="str">
        <f>VLOOKUP(A431,'[5]WORKING 28.06.24 '!$A$2:$N$693,14,0)</f>
        <v>CRISIL AAA</v>
      </c>
    </row>
    <row r="432" spans="1:9" ht="30" x14ac:dyDescent="0.25">
      <c r="A432" s="111" t="s">
        <v>886</v>
      </c>
      <c r="B432" s="115" t="s">
        <v>886</v>
      </c>
      <c r="C432" s="33" t="b">
        <f t="shared" ref="C432:C495" si="8">A432=B432</f>
        <v>1</v>
      </c>
      <c r="D432" s="58" t="s">
        <v>891</v>
      </c>
      <c r="E432" s="56" t="s">
        <v>894</v>
      </c>
      <c r="F432" s="27">
        <f>VLOOKUP(A432,[1]Sheet1!$A$301:$C$635,3,0)</f>
        <v>100</v>
      </c>
      <c r="G432" s="28">
        <f>VLOOKUP(A432,[1]Sheet1!$A$301:$I$635,9,0)</f>
        <v>96815211.200000003</v>
      </c>
      <c r="H432" s="28">
        <f>VLOOKUP(A432,[1]Sheet1!$A$301:$J$635,10,0)</f>
        <v>7.5034359999999994E-2</v>
      </c>
      <c r="I432" s="32" t="str">
        <f>VLOOKUP(A432,'[5]WORKING 28.06.24 '!$A$2:$N$693,14,0)</f>
        <v>CRISIL AAA</v>
      </c>
    </row>
    <row r="433" spans="1:9" ht="30" x14ac:dyDescent="0.25">
      <c r="A433" s="111" t="s">
        <v>910</v>
      </c>
      <c r="B433" s="115" t="s">
        <v>910</v>
      </c>
      <c r="C433" s="33" t="b">
        <f t="shared" si="8"/>
        <v>1</v>
      </c>
      <c r="D433" s="58" t="s">
        <v>919</v>
      </c>
      <c r="E433" s="56" t="s">
        <v>923</v>
      </c>
      <c r="F433" s="27">
        <f>VLOOKUP(A433,[1]Sheet1!$A$301:$C$635,3,0)</f>
        <v>100</v>
      </c>
      <c r="G433" s="28">
        <f>VLOOKUP(A433,[1]Sheet1!$A$301:$I$635,9,0)</f>
        <v>97375193.489999995</v>
      </c>
      <c r="H433" s="28">
        <f>VLOOKUP(A433,[1]Sheet1!$A$301:$J$635,10,0)</f>
        <v>7.5468359999999998E-2</v>
      </c>
      <c r="I433" s="32" t="str">
        <f>VLOOKUP(A433,'[5]WORKING 28.06.24 '!$A$2:$N$693,14,0)</f>
        <v>CRISIL AAA</v>
      </c>
    </row>
    <row r="434" spans="1:9" ht="30" x14ac:dyDescent="0.25">
      <c r="A434" s="111" t="s">
        <v>911</v>
      </c>
      <c r="B434" s="115" t="s">
        <v>911</v>
      </c>
      <c r="C434" s="33" t="b">
        <f t="shared" si="8"/>
        <v>1</v>
      </c>
      <c r="D434" s="58" t="s">
        <v>920</v>
      </c>
      <c r="E434" s="56" t="s">
        <v>924</v>
      </c>
      <c r="F434" s="27">
        <f>VLOOKUP(A434,[1]Sheet1!$A$301:$C$635,3,0)</f>
        <v>97</v>
      </c>
      <c r="G434" s="28">
        <f>VLOOKUP(A434,[1]Sheet1!$A$301:$I$635,9,0)</f>
        <v>97623418.959999993</v>
      </c>
      <c r="H434" s="28">
        <f>VLOOKUP(A434,[1]Sheet1!$A$301:$J$635,10,0)</f>
        <v>7.5660740000000004E-2</v>
      </c>
      <c r="I434" s="32" t="str">
        <f>VLOOKUP(A434,'[5]WORKING 28.06.24 '!$A$2:$N$693,14,0)</f>
        <v>CRISIL AA+</v>
      </c>
    </row>
    <row r="435" spans="1:9" ht="30" x14ac:dyDescent="0.25">
      <c r="A435" s="111" t="s">
        <v>912</v>
      </c>
      <c r="B435" s="115" t="s">
        <v>912</v>
      </c>
      <c r="C435" s="33" t="b">
        <f t="shared" si="8"/>
        <v>1</v>
      </c>
      <c r="D435" s="58" t="s">
        <v>921</v>
      </c>
      <c r="E435" s="56" t="s">
        <v>925</v>
      </c>
      <c r="F435" s="27">
        <f>VLOOKUP(A435,[1]Sheet1!$A$301:$C$635,3,0)</f>
        <v>44</v>
      </c>
      <c r="G435" s="28">
        <f>VLOOKUP(A435,[1]Sheet1!$A$301:$I$635,9,0)</f>
        <v>41684348.479999997</v>
      </c>
      <c r="H435" s="28">
        <f>VLOOKUP(A435,[1]Sheet1!$A$301:$J$635,10,0)</f>
        <v>3.2306479999999999E-2</v>
      </c>
      <c r="I435" s="32" t="str">
        <f>VLOOKUP(A435,'[5]WORKING 28.06.24 '!$A$2:$N$693,14,0)</f>
        <v>CRISIL AAA</v>
      </c>
    </row>
    <row r="436" spans="1:9" ht="30" x14ac:dyDescent="0.25">
      <c r="A436" s="111" t="s">
        <v>913</v>
      </c>
      <c r="B436" s="115" t="s">
        <v>913</v>
      </c>
      <c r="C436" s="33" t="b">
        <f t="shared" si="8"/>
        <v>1</v>
      </c>
      <c r="D436" s="58" t="s">
        <v>922</v>
      </c>
      <c r="E436" s="56" t="s">
        <v>926</v>
      </c>
      <c r="F436" s="27">
        <f>VLOOKUP(A436,[1]Sheet1!$A$301:$C$635,3,0)</f>
        <v>100</v>
      </c>
      <c r="G436" s="28">
        <f>VLOOKUP(A436,[1]Sheet1!$A$301:$I$635,9,0)</f>
        <v>97273651.870000005</v>
      </c>
      <c r="H436" s="28">
        <f>VLOOKUP(A436,[1]Sheet1!$A$301:$J$635,10,0)</f>
        <v>7.5389659999999997E-2</v>
      </c>
      <c r="I436" s="32" t="str">
        <f>VLOOKUP(A436,'[5]WORKING 28.06.24 '!$A$2:$N$693,14,0)</f>
        <v>CRISIL AAA</v>
      </c>
    </row>
    <row r="437" spans="1:9" ht="30" x14ac:dyDescent="0.25">
      <c r="A437" s="112" t="s">
        <v>927</v>
      </c>
      <c r="B437" s="115" t="s">
        <v>927</v>
      </c>
      <c r="C437" s="33" t="b">
        <f t="shared" si="8"/>
        <v>1</v>
      </c>
      <c r="D437" s="58" t="s">
        <v>930</v>
      </c>
      <c r="E437" s="56" t="s">
        <v>933</v>
      </c>
      <c r="F437" s="27">
        <f>VLOOKUP(A437,[1]Sheet1!$A$301:$C$635,3,0)</f>
        <v>250</v>
      </c>
      <c r="G437" s="28">
        <f>VLOOKUP(A437,[1]Sheet1!$A$301:$I$635,9,0)</f>
        <v>235276177.83000001</v>
      </c>
      <c r="H437" s="28">
        <f>VLOOKUP(A437,[1]Sheet1!$A$301:$J$635,10,0)</f>
        <v>0.18234528999999999</v>
      </c>
      <c r="I437" s="32" t="str">
        <f>VLOOKUP(A437,'[5]WORKING 28.06.24 '!$A$2:$N$693,14,0)</f>
        <v>[ICRA]AAA</v>
      </c>
    </row>
    <row r="438" spans="1:9" ht="30" x14ac:dyDescent="0.25">
      <c r="A438" s="112" t="s">
        <v>928</v>
      </c>
      <c r="B438" s="115" t="s">
        <v>928</v>
      </c>
      <c r="C438" s="33" t="b">
        <f t="shared" si="8"/>
        <v>1</v>
      </c>
      <c r="D438" s="58" t="s">
        <v>931</v>
      </c>
      <c r="E438" s="56" t="s">
        <v>934</v>
      </c>
      <c r="F438" s="27">
        <f>VLOOKUP(A438,[1]Sheet1!$A$301:$C$635,3,0)</f>
        <v>100</v>
      </c>
      <c r="G438" s="28">
        <f>VLOOKUP(A438,[1]Sheet1!$A$301:$I$635,9,0)</f>
        <v>97761933.430000007</v>
      </c>
      <c r="H438" s="28">
        <f>VLOOKUP(A438,[1]Sheet1!$A$301:$J$635,10,0)</f>
        <v>7.5768089999999996E-2</v>
      </c>
      <c r="I438" s="32" t="str">
        <f>VLOOKUP(A438,'[5]WORKING 28.06.24 '!$A$2:$N$693,14,0)</f>
        <v>CRISIL AAA</v>
      </c>
    </row>
    <row r="439" spans="1:9" ht="30" x14ac:dyDescent="0.25">
      <c r="A439" s="112" t="s">
        <v>981</v>
      </c>
      <c r="B439" s="115" t="s">
        <v>981</v>
      </c>
      <c r="C439" s="33" t="b">
        <f t="shared" si="8"/>
        <v>1</v>
      </c>
      <c r="D439" s="58" t="s">
        <v>993</v>
      </c>
      <c r="E439" s="56" t="s">
        <v>994</v>
      </c>
      <c r="F439" s="27">
        <f>VLOOKUP(A439,[1]Sheet1!$A$301:$C$635,3,0)</f>
        <v>100</v>
      </c>
      <c r="G439" s="28">
        <f>VLOOKUP(A439,[1]Sheet1!$A$301:$I$635,9,0)</f>
        <v>9592621.1400000006</v>
      </c>
      <c r="H439" s="28">
        <f>VLOOKUP(A439,[1]Sheet1!$A$301:$J$635,10,0)</f>
        <v>7.4345399999999999E-3</v>
      </c>
      <c r="I439" s="32" t="str">
        <f>VLOOKUP(A439,'[5]WORKING 28.06.24 '!$A$2:$N$693,14,0)</f>
        <v>IND AAA</v>
      </c>
    </row>
    <row r="440" spans="1:9" ht="30" x14ac:dyDescent="0.25">
      <c r="A440" s="112" t="s">
        <v>982</v>
      </c>
      <c r="B440" s="115" t="s">
        <v>982</v>
      </c>
      <c r="C440" s="33" t="b">
        <f t="shared" si="8"/>
        <v>1</v>
      </c>
      <c r="D440" s="58" t="s">
        <v>991</v>
      </c>
      <c r="E440" s="56" t="s">
        <v>992</v>
      </c>
      <c r="F440" s="27">
        <f>VLOOKUP(A440,[1]Sheet1!$A$301:$C$635,3,0)</f>
        <v>100</v>
      </c>
      <c r="G440" s="28">
        <f>VLOOKUP(A440,[1]Sheet1!$A$301:$I$635,9,0)</f>
        <v>9592366.1099999994</v>
      </c>
      <c r="H440" s="28">
        <f>VLOOKUP(A440,[1]Sheet1!$A$301:$J$635,10,0)</f>
        <v>7.4343400000000002E-3</v>
      </c>
      <c r="I440" s="32" t="str">
        <f>VLOOKUP(A440,'[5]WORKING 28.06.24 '!$A$2:$N$693,14,0)</f>
        <v>IND AAA</v>
      </c>
    </row>
    <row r="441" spans="1:9" ht="30" x14ac:dyDescent="0.25">
      <c r="A441" s="112" t="s">
        <v>983</v>
      </c>
      <c r="B441" s="115" t="s">
        <v>983</v>
      </c>
      <c r="C441" s="33" t="b">
        <f t="shared" si="8"/>
        <v>1</v>
      </c>
      <c r="D441" s="58" t="s">
        <v>989</v>
      </c>
      <c r="E441" s="56" t="s">
        <v>990</v>
      </c>
      <c r="F441" s="27">
        <f>VLOOKUP(A441,[1]Sheet1!$A$301:$C$635,3,0)</f>
        <v>100</v>
      </c>
      <c r="G441" s="28">
        <f>VLOOKUP(A441,[1]Sheet1!$A$301:$I$635,9,0)</f>
        <v>9567994.3499999996</v>
      </c>
      <c r="H441" s="28">
        <f>VLOOKUP(A441,[1]Sheet1!$A$301:$J$635,10,0)</f>
        <v>7.4154499999999996E-3</v>
      </c>
      <c r="I441" s="32" t="str">
        <f>VLOOKUP(A441,'[5]WORKING 28.06.24 '!$A$2:$N$693,14,0)</f>
        <v>IND AAA</v>
      </c>
    </row>
    <row r="442" spans="1:9" ht="30" x14ac:dyDescent="0.25">
      <c r="A442" s="112" t="s">
        <v>929</v>
      </c>
      <c r="B442" s="115" t="s">
        <v>929</v>
      </c>
      <c r="C442" s="33" t="b">
        <f t="shared" si="8"/>
        <v>1</v>
      </c>
      <c r="D442" s="58" t="s">
        <v>932</v>
      </c>
      <c r="E442" s="56" t="s">
        <v>935</v>
      </c>
      <c r="F442" s="27">
        <f>VLOOKUP(A442,[1]Sheet1!$A$301:$C$635,3,0)</f>
        <v>100</v>
      </c>
      <c r="G442" s="28">
        <f>VLOOKUP(A442,[1]Sheet1!$A$301:$I$635,9,0)</f>
        <v>97842425.819999993</v>
      </c>
      <c r="H442" s="28">
        <f>VLOOKUP(A442,[1]Sheet1!$A$301:$J$635,10,0)</f>
        <v>7.5830480000000006E-2</v>
      </c>
      <c r="I442" s="32" t="str">
        <f>VLOOKUP(A442,'[5]WORKING 28.06.24 '!$A$2:$N$693,14,0)</f>
        <v>CRISIL AAA</v>
      </c>
    </row>
    <row r="443" spans="1:9" ht="30" x14ac:dyDescent="0.25">
      <c r="A443" s="112" t="s">
        <v>937</v>
      </c>
      <c r="B443" s="115" t="s">
        <v>937</v>
      </c>
      <c r="C443" s="33" t="b">
        <f t="shared" si="8"/>
        <v>1</v>
      </c>
      <c r="D443" s="58" t="s">
        <v>942</v>
      </c>
      <c r="E443" s="56" t="s">
        <v>945</v>
      </c>
      <c r="F443" s="27">
        <f>VLOOKUP(A443,[1]Sheet1!$A$301:$C$635,3,0)</f>
        <v>100</v>
      </c>
      <c r="G443" s="28">
        <f>VLOOKUP(A443,[1]Sheet1!$A$301:$I$635,9,0)</f>
        <v>99504389.140000001</v>
      </c>
      <c r="H443" s="28">
        <f>VLOOKUP(A443,[1]Sheet1!$A$301:$J$635,10,0)</f>
        <v>7.7118539999999999E-2</v>
      </c>
      <c r="I443" s="32" t="str">
        <f>VLOOKUP(A443,'[5]WORKING 28.06.24 '!$A$2:$N$693,14,0)</f>
        <v>CRISIL AAA</v>
      </c>
    </row>
    <row r="444" spans="1:9" ht="30" x14ac:dyDescent="0.25">
      <c r="A444" s="112" t="s">
        <v>938</v>
      </c>
      <c r="B444" s="115" t="s">
        <v>938</v>
      </c>
      <c r="C444" s="33" t="b">
        <f t="shared" si="8"/>
        <v>1</v>
      </c>
      <c r="D444" s="58" t="s">
        <v>943</v>
      </c>
      <c r="E444" s="56" t="s">
        <v>946</v>
      </c>
      <c r="F444" s="27">
        <f>VLOOKUP(A444,[1]Sheet1!$A$301:$C$635,3,0)</f>
        <v>100</v>
      </c>
      <c r="G444" s="28">
        <f>VLOOKUP(A444,[1]Sheet1!$A$301:$I$635,9,0)</f>
        <v>100176088.15000001</v>
      </c>
      <c r="H444" s="28">
        <f>VLOOKUP(A444,[1]Sheet1!$A$301:$J$635,10,0)</f>
        <v>7.7639130000000001E-2</v>
      </c>
      <c r="I444" s="32" t="str">
        <f>VLOOKUP(A444,'[5]WORKING 28.06.24 '!$A$2:$N$693,14,0)</f>
        <v>CRISIL AAA</v>
      </c>
    </row>
    <row r="445" spans="1:9" ht="30" x14ac:dyDescent="0.25">
      <c r="A445" s="112" t="s">
        <v>939</v>
      </c>
      <c r="B445" s="115" t="s">
        <v>939</v>
      </c>
      <c r="C445" s="33" t="b">
        <f t="shared" si="8"/>
        <v>1</v>
      </c>
      <c r="D445" s="58" t="s">
        <v>944</v>
      </c>
      <c r="E445" s="56" t="s">
        <v>947</v>
      </c>
      <c r="F445" s="27">
        <f>VLOOKUP(A445,[1]Sheet1!$A$301:$C$635,3,0)</f>
        <v>240</v>
      </c>
      <c r="G445" s="28">
        <f>VLOOKUP(A445,[1]Sheet1!$A$301:$I$635,9,0)</f>
        <v>230231939.81</v>
      </c>
      <c r="H445" s="28">
        <f>VLOOKUP(A445,[1]Sheet1!$A$301:$J$635,10,0)</f>
        <v>0.17843587</v>
      </c>
      <c r="I445" s="32" t="str">
        <f>VLOOKUP(A445,'[5]WORKING 28.06.24 '!$A$2:$N$693,14,0)</f>
        <v>[ICRA]AAA</v>
      </c>
    </row>
    <row r="446" spans="1:9" ht="15.75" x14ac:dyDescent="0.25">
      <c r="A446" s="112" t="s">
        <v>955</v>
      </c>
      <c r="B446" s="115" t="s">
        <v>955</v>
      </c>
      <c r="C446" s="33" t="b">
        <f t="shared" si="8"/>
        <v>1</v>
      </c>
      <c r="D446" s="58" t="s">
        <v>960</v>
      </c>
      <c r="E446" s="56" t="s">
        <v>961</v>
      </c>
      <c r="F446" s="27">
        <f>VLOOKUP(A446,[1]Sheet1!$A$301:$C$635,3,0)</f>
        <v>150</v>
      </c>
      <c r="G446" s="28">
        <f>VLOOKUP(A446,[1]Sheet1!$A$301:$I$635,9,0)</f>
        <v>154792211.37</v>
      </c>
      <c r="H446" s="28">
        <f>VLOOKUP(A446,[1]Sheet1!$A$301:$J$635,10,0)</f>
        <v>0.11996807</v>
      </c>
      <c r="I446" s="32" t="str">
        <f>VLOOKUP(A446,'[5]WORKING 28.06.24 '!$A$2:$N$693,14,0)</f>
        <v>CRISIL AAA</v>
      </c>
    </row>
    <row r="447" spans="1:9" ht="30" x14ac:dyDescent="0.25">
      <c r="A447" s="112" t="s">
        <v>956</v>
      </c>
      <c r="B447" s="115" t="s">
        <v>956</v>
      </c>
      <c r="C447" s="33" t="b">
        <f t="shared" si="8"/>
        <v>1</v>
      </c>
      <c r="D447" s="58" t="s">
        <v>962</v>
      </c>
      <c r="E447" s="56" t="s">
        <v>963</v>
      </c>
      <c r="F447" s="27">
        <f>VLOOKUP(A447,[1]Sheet1!$A$301:$C$635,3,0)</f>
        <v>100</v>
      </c>
      <c r="G447" s="28">
        <f>VLOOKUP(A447,[1]Sheet1!$A$301:$I$635,9,0)</f>
        <v>103536260.27</v>
      </c>
      <c r="H447" s="28">
        <f>VLOOKUP(A447,[1]Sheet1!$A$301:$J$635,10,0)</f>
        <v>8.0243350000000005E-2</v>
      </c>
      <c r="I447" s="32" t="str">
        <f>VLOOKUP(A447,'[5]WORKING 28.06.24 '!$A$2:$N$693,14,0)</f>
        <v>IND AAA</v>
      </c>
    </row>
    <row r="448" spans="1:9" ht="30" x14ac:dyDescent="0.25">
      <c r="A448" s="112" t="s">
        <v>957</v>
      </c>
      <c r="B448" s="115" t="s">
        <v>957</v>
      </c>
      <c r="C448" s="33" t="b">
        <f t="shared" si="8"/>
        <v>1</v>
      </c>
      <c r="D448" s="58" t="s">
        <v>964</v>
      </c>
      <c r="E448" s="56" t="s">
        <v>965</v>
      </c>
      <c r="F448" s="27">
        <f>VLOOKUP(A448,[1]Sheet1!$A$301:$C$635,3,0)</f>
        <v>200</v>
      </c>
      <c r="G448" s="28">
        <f>VLOOKUP(A448,[1]Sheet1!$A$301:$I$635,9,0)</f>
        <v>193724827.58000001</v>
      </c>
      <c r="H448" s="28">
        <f>VLOOKUP(A448,[1]Sheet1!$A$301:$J$635,10,0)</f>
        <v>0.15014189</v>
      </c>
      <c r="I448" s="32" t="str">
        <f>VLOOKUP(A448,'[5]WORKING 28.06.24 '!$A$2:$N$693,14,0)</f>
        <v>CRISIL AAA</v>
      </c>
    </row>
    <row r="449" spans="1:9" ht="30" x14ac:dyDescent="0.25">
      <c r="A449" s="112" t="s">
        <v>984</v>
      </c>
      <c r="B449" s="115" t="s">
        <v>984</v>
      </c>
      <c r="C449" s="33" t="b">
        <f t="shared" si="8"/>
        <v>1</v>
      </c>
      <c r="D449" s="58" t="s">
        <v>987</v>
      </c>
      <c r="E449" s="56" t="s">
        <v>988</v>
      </c>
      <c r="F449" s="27">
        <f>VLOOKUP(A449,[1]Sheet1!$A$301:$C$635,3,0)</f>
        <v>50</v>
      </c>
      <c r="G449" s="28">
        <f>VLOOKUP(A449,[1]Sheet1!$A$301:$I$635,9,0)</f>
        <v>49006225.840000004</v>
      </c>
      <c r="H449" s="28">
        <f>VLOOKUP(A449,[1]Sheet1!$A$301:$J$635,10,0)</f>
        <v>3.7981130000000002E-2</v>
      </c>
      <c r="I449" s="32" t="str">
        <f>VLOOKUP(A449,'[5]WORKING 28.06.24 '!$A$2:$N$693,14,0)</f>
        <v>CRISIL AAA</v>
      </c>
    </row>
    <row r="450" spans="1:9" ht="30" x14ac:dyDescent="0.25">
      <c r="A450" s="112" t="s">
        <v>1001</v>
      </c>
      <c r="B450" s="115" t="s">
        <v>1001</v>
      </c>
      <c r="C450" s="33" t="b">
        <f t="shared" si="8"/>
        <v>1</v>
      </c>
      <c r="D450" s="58" t="s">
        <v>1004</v>
      </c>
      <c r="E450" s="56" t="s">
        <v>1005</v>
      </c>
      <c r="F450" s="27">
        <f>VLOOKUP(A450,[1]Sheet1!$A$301:$C$635,3,0)</f>
        <v>150</v>
      </c>
      <c r="G450" s="28">
        <f>VLOOKUP(A450,[1]Sheet1!$A$301:$I$635,9,0)</f>
        <v>144918048.47</v>
      </c>
      <c r="H450" s="28">
        <f>VLOOKUP(A450,[1]Sheet1!$A$301:$J$635,10,0)</f>
        <v>0.11231534</v>
      </c>
      <c r="I450" s="32" t="str">
        <f>VLOOKUP(A450,'[5]WORKING 28.06.24 '!$A$2:$N$693,14,0)</f>
        <v>CRISIL AAA</v>
      </c>
    </row>
    <row r="451" spans="1:9" ht="30" x14ac:dyDescent="0.25">
      <c r="A451" s="112" t="s">
        <v>1002</v>
      </c>
      <c r="B451" s="115" t="s">
        <v>1002</v>
      </c>
      <c r="C451" s="33" t="b">
        <f t="shared" si="8"/>
        <v>1</v>
      </c>
      <c r="D451" s="58" t="s">
        <v>1006</v>
      </c>
      <c r="E451" s="56" t="s">
        <v>1007</v>
      </c>
      <c r="F451" s="27">
        <f>VLOOKUP(A451,[1]Sheet1!$A$301:$C$635,3,0)</f>
        <v>50</v>
      </c>
      <c r="G451" s="28">
        <f>VLOOKUP(A451,[1]Sheet1!$A$301:$I$635,9,0)</f>
        <v>48737598.329999998</v>
      </c>
      <c r="H451" s="28">
        <f>VLOOKUP(A451,[1]Sheet1!$A$301:$J$635,10,0)</f>
        <v>3.7772930000000003E-2</v>
      </c>
      <c r="I451" s="32" t="str">
        <f>VLOOKUP(A451,'[5]WORKING 28.06.24 '!$A$2:$N$693,14,0)</f>
        <v>CRISIL AAA</v>
      </c>
    </row>
    <row r="452" spans="1:9" ht="30" x14ac:dyDescent="0.25">
      <c r="A452" s="112" t="s">
        <v>1016</v>
      </c>
      <c r="B452" s="115" t="s">
        <v>1016</v>
      </c>
      <c r="C452" s="33" t="b">
        <f t="shared" si="8"/>
        <v>1</v>
      </c>
      <c r="D452" s="58" t="s">
        <v>1019</v>
      </c>
      <c r="E452" s="56" t="s">
        <v>1020</v>
      </c>
      <c r="F452" s="27">
        <f>VLOOKUP(A452,[1]Sheet1!$A$301:$C$635,3,0)</f>
        <v>250</v>
      </c>
      <c r="G452" s="28">
        <f>VLOOKUP(A452,[1]Sheet1!$A$301:$I$635,9,0)</f>
        <v>252016479.18000001</v>
      </c>
      <c r="H452" s="28">
        <f>VLOOKUP(A452,[1]Sheet1!$A$301:$J$635,10,0)</f>
        <v>0.19531946</v>
      </c>
      <c r="I452" s="32" t="str">
        <f>VLOOKUP(A452,'[5]WORKING 28.06.24 '!$A$2:$N$693,14,0)</f>
        <v>CRISIL AAA</v>
      </c>
    </row>
    <row r="453" spans="1:9" ht="30" x14ac:dyDescent="0.25">
      <c r="A453" s="112" t="s">
        <v>1017</v>
      </c>
      <c r="B453" s="115" t="s">
        <v>1017</v>
      </c>
      <c r="C453" s="33" t="b">
        <f t="shared" si="8"/>
        <v>1</v>
      </c>
      <c r="D453" s="58" t="s">
        <v>1021</v>
      </c>
      <c r="E453" s="56" t="s">
        <v>1022</v>
      </c>
      <c r="F453" s="27">
        <f>VLOOKUP(A453,[1]Sheet1!$A$301:$C$635,3,0)</f>
        <v>300</v>
      </c>
      <c r="G453" s="28">
        <f>VLOOKUP(A453,[1]Sheet1!$A$301:$I$635,9,0)</f>
        <v>298111686.02999997</v>
      </c>
      <c r="H453" s="28">
        <f>VLOOKUP(A453,[1]Sheet1!$A$301:$J$635,10,0)</f>
        <v>0.23104447</v>
      </c>
      <c r="I453" s="32" t="str">
        <f>VLOOKUP(A453,'[5]WORKING 28.06.24 '!$A$2:$N$693,14,0)</f>
        <v>CRISIL AAA</v>
      </c>
    </row>
    <row r="454" spans="1:9" ht="30" x14ac:dyDescent="0.25">
      <c r="A454" s="112" t="s">
        <v>1018</v>
      </c>
      <c r="B454" s="115" t="s">
        <v>1018</v>
      </c>
      <c r="C454" s="33" t="b">
        <f t="shared" si="8"/>
        <v>1</v>
      </c>
      <c r="D454" s="58" t="s">
        <v>1023</v>
      </c>
      <c r="E454" s="56" t="s">
        <v>1024</v>
      </c>
      <c r="F454" s="27">
        <f>VLOOKUP(A454,[1]Sheet1!$A$301:$C$635,3,0)</f>
        <v>250</v>
      </c>
      <c r="G454" s="28">
        <f>VLOOKUP(A454,[1]Sheet1!$A$301:$I$635,9,0)</f>
        <v>247650066.40000001</v>
      </c>
      <c r="H454" s="28">
        <f>VLOOKUP(A454,[1]Sheet1!$A$301:$J$635,10,0)</f>
        <v>0.19193537999999999</v>
      </c>
      <c r="I454" s="32" t="str">
        <f>VLOOKUP(A454,'[5]WORKING 28.06.24 '!$A$2:$N$693,14,0)</f>
        <v>CRISIL AAA</v>
      </c>
    </row>
    <row r="455" spans="1:9" ht="30" x14ac:dyDescent="0.25">
      <c r="A455" s="112" t="s">
        <v>1058</v>
      </c>
      <c r="B455" s="115" t="s">
        <v>1058</v>
      </c>
      <c r="C455" s="33" t="b">
        <f t="shared" si="8"/>
        <v>1</v>
      </c>
      <c r="D455" s="58" t="s">
        <v>1060</v>
      </c>
      <c r="E455" s="56" t="s">
        <v>1061</v>
      </c>
      <c r="F455" s="27">
        <f>VLOOKUP(A455,[1]Sheet1!$A$301:$C$635,3,0)</f>
        <v>100</v>
      </c>
      <c r="G455" s="28">
        <f>VLOOKUP(A455,[1]Sheet1!$A$301:$I$635,9,0)</f>
        <v>96437479.159999996</v>
      </c>
      <c r="H455" s="28">
        <f>VLOOKUP(A455,[1]Sheet1!$A$301:$J$635,10,0)</f>
        <v>7.474161E-2</v>
      </c>
      <c r="I455" s="32" t="str">
        <f>VLOOKUP(A455,'[5]WORKING 28.06.24 '!$A$2:$N$693,14,0)</f>
        <v>CRISIL AAA</v>
      </c>
    </row>
    <row r="456" spans="1:9" ht="15.75" x14ac:dyDescent="0.25">
      <c r="A456" s="112" t="s">
        <v>1059</v>
      </c>
      <c r="B456" s="115" t="s">
        <v>1059</v>
      </c>
      <c r="C456" s="33" t="b">
        <f t="shared" si="8"/>
        <v>1</v>
      </c>
      <c r="D456" s="58" t="s">
        <v>1062</v>
      </c>
      <c r="E456" s="56" t="s">
        <v>1063</v>
      </c>
      <c r="F456" s="27">
        <f>VLOOKUP(A456,[1]Sheet1!$A$301:$C$635,3,0)</f>
        <v>13</v>
      </c>
      <c r="G456" s="28">
        <f>VLOOKUP(A456,[1]Sheet1!$A$301:$I$635,9,0)</f>
        <v>128785787.14</v>
      </c>
      <c r="H456" s="28">
        <f>VLOOKUP(A456,[1]Sheet1!$A$301:$J$635,10,0)</f>
        <v>9.9812410000000004E-2</v>
      </c>
      <c r="I456" s="32" t="str">
        <f>VLOOKUP(A456,'[5]WORKING 28.06.24 '!$A$2:$N$693,14,0)</f>
        <v>CRISIL AA+</v>
      </c>
    </row>
    <row r="457" spans="1:9" ht="30" x14ac:dyDescent="0.25">
      <c r="A457" s="112" t="s">
        <v>1070</v>
      </c>
      <c r="B457" s="115" t="s">
        <v>1070</v>
      </c>
      <c r="C457" s="33" t="b">
        <f t="shared" si="8"/>
        <v>1</v>
      </c>
      <c r="D457" s="58" t="s">
        <v>1074</v>
      </c>
      <c r="E457" s="56" t="s">
        <v>1075</v>
      </c>
      <c r="F457" s="27">
        <f>VLOOKUP(A457,[1]Sheet1!$A$301:$C$635,3,0)</f>
        <v>100</v>
      </c>
      <c r="G457" s="28">
        <f>VLOOKUP(A457,[1]Sheet1!$A$301:$I$635,9,0)</f>
        <v>97871225.299999997</v>
      </c>
      <c r="H457" s="28">
        <f>VLOOKUP(A457,[1]Sheet1!$A$301:$J$635,10,0)</f>
        <v>7.5852799999999998E-2</v>
      </c>
      <c r="I457" s="32" t="str">
        <f>VLOOKUP(A457,'[5]WORKING 28.06.24 '!$A$2:$N$693,14,0)</f>
        <v>CRISIL AAA</v>
      </c>
    </row>
    <row r="458" spans="1:9" ht="30" x14ac:dyDescent="0.25">
      <c r="A458" s="112" t="s">
        <v>1071</v>
      </c>
      <c r="B458" s="115" t="s">
        <v>1071</v>
      </c>
      <c r="C458" s="33" t="b">
        <f t="shared" si="8"/>
        <v>1</v>
      </c>
      <c r="D458" s="58" t="s">
        <v>1076</v>
      </c>
      <c r="E458" s="56" t="s">
        <v>1077</v>
      </c>
      <c r="F458" s="27">
        <f>VLOOKUP(A458,[1]Sheet1!$A$301:$C$635,3,0)</f>
        <v>100</v>
      </c>
      <c r="G458" s="28">
        <f>VLOOKUP(A458,[1]Sheet1!$A$301:$I$635,9,0)</f>
        <v>96773987.069999993</v>
      </c>
      <c r="H458" s="28">
        <f>VLOOKUP(A458,[1]Sheet1!$A$301:$J$635,10,0)</f>
        <v>7.5002410000000005E-2</v>
      </c>
      <c r="I458" s="32" t="str">
        <f>VLOOKUP(A458,'[5]WORKING 28.06.24 '!$A$2:$N$693,14,0)</f>
        <v>CRISIL AAA</v>
      </c>
    </row>
    <row r="459" spans="1:9" ht="30" x14ac:dyDescent="0.25">
      <c r="A459" s="112" t="s">
        <v>1072</v>
      </c>
      <c r="B459" s="115" t="s">
        <v>1072</v>
      </c>
      <c r="C459" s="33" t="b">
        <f t="shared" si="8"/>
        <v>1</v>
      </c>
      <c r="D459" s="58" t="s">
        <v>1078</v>
      </c>
      <c r="E459" s="56" t="s">
        <v>1079</v>
      </c>
      <c r="F459" s="27">
        <f>VLOOKUP(A459,[1]Sheet1!$A$301:$C$635,3,0)</f>
        <v>95</v>
      </c>
      <c r="G459" s="28">
        <f>VLOOKUP(A459,[1]Sheet1!$A$301:$I$635,9,0)</f>
        <v>91460781.719999999</v>
      </c>
      <c r="H459" s="28">
        <f>VLOOKUP(A459,[1]Sheet1!$A$301:$J$635,10,0)</f>
        <v>7.0884530000000001E-2</v>
      </c>
      <c r="I459" s="32" t="str">
        <f>VLOOKUP(A459,'[5]WORKING 28.06.24 '!$A$2:$N$693,14,0)</f>
        <v>[ICRA]AAA</v>
      </c>
    </row>
    <row r="460" spans="1:9" ht="30" x14ac:dyDescent="0.25">
      <c r="A460" s="112" t="s">
        <v>1073</v>
      </c>
      <c r="B460" s="115" t="s">
        <v>1073</v>
      </c>
      <c r="C460" s="33" t="b">
        <f t="shared" si="8"/>
        <v>1</v>
      </c>
      <c r="D460" s="58" t="s">
        <v>1080</v>
      </c>
      <c r="E460" s="56" t="s">
        <v>1081</v>
      </c>
      <c r="F460" s="27">
        <f>VLOOKUP(A460,[1]Sheet1!$A$301:$C$635,3,0)</f>
        <v>10</v>
      </c>
      <c r="G460" s="28">
        <f>VLOOKUP(A460,[1]Sheet1!$A$301:$I$635,9,0)</f>
        <v>99783081.189999998</v>
      </c>
      <c r="H460" s="28">
        <f>VLOOKUP(A460,[1]Sheet1!$A$301:$J$635,10,0)</f>
        <v>7.7334539999999993E-2</v>
      </c>
      <c r="I460" s="32" t="str">
        <f>VLOOKUP(A460,'[5]WORKING 28.06.24 '!$A$2:$N$693,14,0)</f>
        <v>CRISIL AA+</v>
      </c>
    </row>
    <row r="461" spans="1:9" ht="15.75" x14ac:dyDescent="0.25">
      <c r="A461" s="112" t="s">
        <v>1100</v>
      </c>
      <c r="B461" s="115" t="s">
        <v>1100</v>
      </c>
      <c r="C461" s="33" t="b">
        <f t="shared" si="8"/>
        <v>1</v>
      </c>
      <c r="D461" s="58" t="s">
        <v>1107</v>
      </c>
      <c r="E461" s="56" t="s">
        <v>1108</v>
      </c>
      <c r="F461" s="27">
        <f>VLOOKUP(A461,[1]Sheet1!$A$301:$C$635,3,0)</f>
        <v>10</v>
      </c>
      <c r="G461" s="28">
        <f>VLOOKUP(A461,[1]Sheet1!$A$301:$I$635,9,0)</f>
        <v>101579157.68000001</v>
      </c>
      <c r="H461" s="28">
        <f>VLOOKUP(A461,[1]Sheet1!$A$301:$J$635,10,0)</f>
        <v>7.8726539999999998E-2</v>
      </c>
      <c r="I461" s="32" t="str">
        <f>VLOOKUP(A461,'[5]WORKING 28.06.24 '!$A$2:$N$693,14,0)</f>
        <v>CRISIL AA+</v>
      </c>
    </row>
    <row r="462" spans="1:9" ht="30" x14ac:dyDescent="0.25">
      <c r="A462" s="112" t="s">
        <v>1101</v>
      </c>
      <c r="B462" s="115" t="s">
        <v>1101</v>
      </c>
      <c r="C462" s="33" t="b">
        <f t="shared" si="8"/>
        <v>1</v>
      </c>
      <c r="D462" s="58" t="s">
        <v>1109</v>
      </c>
      <c r="E462" s="56" t="s">
        <v>1110</v>
      </c>
      <c r="F462" s="27">
        <f>VLOOKUP(A462,[1]Sheet1!$A$301:$C$635,3,0)</f>
        <v>50</v>
      </c>
      <c r="G462" s="28">
        <f>VLOOKUP(A462,[1]Sheet1!$A$301:$I$635,9,0)</f>
        <v>50347688.539999999</v>
      </c>
      <c r="H462" s="28">
        <f>VLOOKUP(A462,[1]Sheet1!$A$301:$J$635,10,0)</f>
        <v>3.9020800000000001E-2</v>
      </c>
      <c r="I462" s="32" t="str">
        <f>VLOOKUP(A462,'[5]WORKING 28.06.24 '!$A$2:$N$693,14,0)</f>
        <v>CRISIL AAA</v>
      </c>
    </row>
    <row r="463" spans="1:9" ht="30" x14ac:dyDescent="0.25">
      <c r="A463" s="112" t="s">
        <v>1102</v>
      </c>
      <c r="B463" s="115" t="s">
        <v>1102</v>
      </c>
      <c r="C463" s="33" t="b">
        <f t="shared" si="8"/>
        <v>1</v>
      </c>
      <c r="D463" s="58" t="s">
        <v>1111</v>
      </c>
      <c r="E463" s="56" t="s">
        <v>1112</v>
      </c>
      <c r="F463" s="27">
        <f>VLOOKUP(A463,[1]Sheet1!$A$301:$C$635,3,0)</f>
        <v>100</v>
      </c>
      <c r="G463" s="28">
        <f>VLOOKUP(A463,[1]Sheet1!$A$301:$I$635,9,0)</f>
        <v>96649960.519999996</v>
      </c>
      <c r="H463" s="28">
        <f>VLOOKUP(A463,[1]Sheet1!$A$301:$J$635,10,0)</f>
        <v>7.490629E-2</v>
      </c>
      <c r="I463" s="32" t="str">
        <f>VLOOKUP(A463,'[5]WORKING 28.06.24 '!$A$2:$N$693,14,0)</f>
        <v>CRISIL AAA</v>
      </c>
    </row>
    <row r="464" spans="1:9" ht="30" x14ac:dyDescent="0.25">
      <c r="A464" s="112" t="s">
        <v>1103</v>
      </c>
      <c r="B464" s="115" t="s">
        <v>1103</v>
      </c>
      <c r="C464" s="33" t="b">
        <f t="shared" si="8"/>
        <v>1</v>
      </c>
      <c r="D464" s="58" t="s">
        <v>1113</v>
      </c>
      <c r="E464" s="56" t="s">
        <v>1114</v>
      </c>
      <c r="F464" s="27">
        <f>VLOOKUP(A464,[1]Sheet1!$A$301:$C$635,3,0)</f>
        <v>50</v>
      </c>
      <c r="G464" s="28">
        <f>VLOOKUP(A464,[1]Sheet1!$A$301:$I$635,9,0)</f>
        <v>48399915.939999998</v>
      </c>
      <c r="H464" s="28">
        <f>VLOOKUP(A464,[1]Sheet1!$A$301:$J$635,10,0)</f>
        <v>3.7511219999999998E-2</v>
      </c>
      <c r="I464" s="32" t="str">
        <f>VLOOKUP(A464,'[5]WORKING 28.06.24 '!$A$2:$N$693,14,0)</f>
        <v>CRISIL AAA</v>
      </c>
    </row>
    <row r="465" spans="1:9" ht="30" x14ac:dyDescent="0.25">
      <c r="A465" s="112" t="s">
        <v>1152</v>
      </c>
      <c r="B465" s="115" t="s">
        <v>1152</v>
      </c>
      <c r="C465" s="33" t="b">
        <f t="shared" si="8"/>
        <v>1</v>
      </c>
      <c r="D465" s="58" t="s">
        <v>1155</v>
      </c>
      <c r="E465" s="56" t="s">
        <v>1156</v>
      </c>
      <c r="F465" s="27">
        <f>VLOOKUP(A465,[1]Sheet1!$A$301:$C$635,3,0)</f>
        <v>200</v>
      </c>
      <c r="G465" s="28">
        <f>VLOOKUP(A465,[1]Sheet1!$A$301:$I$635,9,0)</f>
        <v>197273936.09999999</v>
      </c>
      <c r="H465" s="28">
        <f>VLOOKUP(A465,[1]Sheet1!$A$301:$J$635,10,0)</f>
        <v>0.15289253999999999</v>
      </c>
      <c r="I465" s="32" t="str">
        <f>VLOOKUP(A465,'[5]WORKING 28.06.24 '!$A$2:$N$693,14,0)</f>
        <v>[ICRA]AAA</v>
      </c>
    </row>
    <row r="466" spans="1:9" ht="30" x14ac:dyDescent="0.25">
      <c r="A466" s="112" t="s">
        <v>1153</v>
      </c>
      <c r="B466" s="115" t="s">
        <v>1153</v>
      </c>
      <c r="C466" s="33" t="b">
        <f t="shared" si="8"/>
        <v>1</v>
      </c>
      <c r="D466" s="58" t="s">
        <v>1157</v>
      </c>
      <c r="E466" s="56" t="s">
        <v>1158</v>
      </c>
      <c r="F466" s="27">
        <f>VLOOKUP(A466,[1]Sheet1!$A$301:$C$635,3,0)</f>
        <v>200</v>
      </c>
      <c r="G466" s="28">
        <f>VLOOKUP(A466,[1]Sheet1!$A$301:$I$635,9,0)</f>
        <v>194669396.58000001</v>
      </c>
      <c r="H466" s="28">
        <f>VLOOKUP(A466,[1]Sheet1!$A$301:$J$635,10,0)</f>
        <v>0.15087395000000001</v>
      </c>
      <c r="I466" s="32" t="str">
        <f>VLOOKUP(A466,'[5]WORKING 28.06.24 '!$A$2:$N$693,14,0)</f>
        <v>CRISIL AAA</v>
      </c>
    </row>
    <row r="467" spans="1:9" ht="30" x14ac:dyDescent="0.25">
      <c r="A467" s="112" t="s">
        <v>1154</v>
      </c>
      <c r="B467" s="115" t="s">
        <v>1154</v>
      </c>
      <c r="C467" s="33" t="b">
        <f t="shared" si="8"/>
        <v>1</v>
      </c>
      <c r="D467" s="58" t="s">
        <v>1159</v>
      </c>
      <c r="E467" s="56" t="s">
        <v>1160</v>
      </c>
      <c r="F467" s="27">
        <f>VLOOKUP(A467,[1]Sheet1!$A$301:$C$635,3,0)</f>
        <v>100</v>
      </c>
      <c r="G467" s="28">
        <f>VLOOKUP(A467,[1]Sheet1!$A$301:$I$635,9,0)</f>
        <v>98249267.290000007</v>
      </c>
      <c r="H467" s="28">
        <f>VLOOKUP(A467,[1]Sheet1!$A$301:$J$635,10,0)</f>
        <v>7.6145790000000005E-2</v>
      </c>
      <c r="I467" s="32" t="str">
        <f>VLOOKUP(A467,'[5]WORKING 28.06.24 '!$A$2:$N$693,14,0)</f>
        <v>CRISIL AAA</v>
      </c>
    </row>
    <row r="468" spans="1:9" ht="30" x14ac:dyDescent="0.25">
      <c r="A468" s="112" t="s">
        <v>1200</v>
      </c>
      <c r="B468" s="115" t="s">
        <v>1200</v>
      </c>
      <c r="C468" s="33" t="b">
        <f t="shared" si="8"/>
        <v>1</v>
      </c>
      <c r="D468" s="58" t="s">
        <v>1202</v>
      </c>
      <c r="E468" s="56" t="s">
        <v>1203</v>
      </c>
      <c r="F468" s="27">
        <f>VLOOKUP(A468,[1]Sheet1!$A$301:$C$635,3,0)</f>
        <v>250</v>
      </c>
      <c r="G468" s="28">
        <f>VLOOKUP(A468,[1]Sheet1!$A$301:$I$635,9,0)</f>
        <v>251093717.53000003</v>
      </c>
      <c r="H468" s="28">
        <f>VLOOKUP(A468,[1]Sheet1!$A$301:$J$635,10,0)</f>
        <v>0.19460430000000001</v>
      </c>
      <c r="I468" s="32" t="str">
        <f>VLOOKUP(A468,'[5]WORKING 28.06.24 '!$A$2:$N$693,14,0)</f>
        <v>CRISIL AAA</v>
      </c>
    </row>
    <row r="469" spans="1:9" ht="30" x14ac:dyDescent="0.25">
      <c r="A469" s="112" t="s">
        <v>1201</v>
      </c>
      <c r="B469" s="115" t="s">
        <v>1201</v>
      </c>
      <c r="C469" s="33" t="b">
        <f t="shared" si="8"/>
        <v>1</v>
      </c>
      <c r="D469" s="58" t="s">
        <v>1204</v>
      </c>
      <c r="E469" s="56" t="s">
        <v>1205</v>
      </c>
      <c r="F469" s="27">
        <f>VLOOKUP(A469,[1]Sheet1!$A$301:$C$635,3,0)</f>
        <v>150</v>
      </c>
      <c r="G469" s="28">
        <f>VLOOKUP(A469,[1]Sheet1!$A$301:$I$635,9,0)</f>
        <v>149111167.47</v>
      </c>
      <c r="H469" s="28">
        <f>VLOOKUP(A469,[1]Sheet1!$A$301:$J$635,10,0)</f>
        <v>0.11556511</v>
      </c>
      <c r="I469" s="32" t="str">
        <f>VLOOKUP(A469,'[5]WORKING 28.06.24 '!$A$2:$N$693,14,0)</f>
        <v>CRISIL AAA</v>
      </c>
    </row>
    <row r="470" spans="1:9" ht="30" x14ac:dyDescent="0.25">
      <c r="A470" s="114" t="s">
        <v>1218</v>
      </c>
      <c r="B470" s="115" t="s">
        <v>1218</v>
      </c>
      <c r="C470" s="33" t="b">
        <f t="shared" si="8"/>
        <v>1</v>
      </c>
      <c r="D470" s="58" t="s">
        <v>1226</v>
      </c>
      <c r="E470" s="56" t="s">
        <v>1227</v>
      </c>
      <c r="F470" s="27">
        <f>VLOOKUP(A470,[1]Sheet1!$A$301:$C$635,3,0)</f>
        <v>100</v>
      </c>
      <c r="G470" s="28">
        <f>VLOOKUP(A470,[1]Sheet1!$A$301:$I$635,9,0)</f>
        <v>100104798.89</v>
      </c>
      <c r="H470" s="28">
        <f>VLOOKUP(A470,[1]Sheet1!$A$301:$J$635,10,0)</f>
        <v>7.7583879999999994E-2</v>
      </c>
      <c r="I470" s="32" t="str">
        <f>VLOOKUP(A470,'[5]WORKING 28.06.24 '!$A$2:$N$693,14,0)</f>
        <v>CRISIL AAA</v>
      </c>
    </row>
    <row r="471" spans="1:9" ht="30" x14ac:dyDescent="0.25">
      <c r="A471" s="114" t="s">
        <v>1219</v>
      </c>
      <c r="B471" s="115" t="s">
        <v>1219</v>
      </c>
      <c r="C471" s="33" t="b">
        <f t="shared" si="8"/>
        <v>1</v>
      </c>
      <c r="D471" s="58" t="s">
        <v>1228</v>
      </c>
      <c r="E471" s="56" t="s">
        <v>1229</v>
      </c>
      <c r="F471" s="27">
        <f>VLOOKUP(A471,[1]Sheet1!$A$301:$C$635,3,0)</f>
        <v>100</v>
      </c>
      <c r="G471" s="28">
        <f>VLOOKUP(A471,[1]Sheet1!$A$301:$I$635,9,0)</f>
        <v>102939412.44</v>
      </c>
      <c r="H471" s="28">
        <f>VLOOKUP(A471,[1]Sheet1!$A$301:$J$635,10,0)</f>
        <v>7.9780779999999996E-2</v>
      </c>
      <c r="I471" s="32" t="str">
        <f>VLOOKUP(A471,'[5]WORKING 28.06.24 '!$A$2:$N$693,14,0)</f>
        <v>CRISIL AAA</v>
      </c>
    </row>
    <row r="472" spans="1:9" ht="30" x14ac:dyDescent="0.25">
      <c r="A472" s="114" t="s">
        <v>1220</v>
      </c>
      <c r="B472" s="115" t="s">
        <v>1220</v>
      </c>
      <c r="C472" s="33" t="b">
        <f t="shared" si="8"/>
        <v>1</v>
      </c>
      <c r="D472" s="58" t="s">
        <v>1230</v>
      </c>
      <c r="E472" s="56" t="s">
        <v>1231</v>
      </c>
      <c r="F472" s="27">
        <f>VLOOKUP(A472,[1]Sheet1!$A$301:$C$635,3,0)</f>
        <v>200</v>
      </c>
      <c r="G472" s="28">
        <f>VLOOKUP(A472,[1]Sheet1!$A$301:$I$635,9,0)</f>
        <v>198693506.06</v>
      </c>
      <c r="H472" s="28">
        <f>VLOOKUP(A472,[1]Sheet1!$A$301:$J$635,10,0)</f>
        <v>0.15399273999999999</v>
      </c>
      <c r="I472" s="32" t="str">
        <f>VLOOKUP(A472,'[5]WORKING 28.06.24 '!$A$2:$N$693,14,0)</f>
        <v>[ICRA]AAA</v>
      </c>
    </row>
    <row r="473" spans="1:9" ht="30" x14ac:dyDescent="0.25">
      <c r="A473" s="114" t="s">
        <v>1221</v>
      </c>
      <c r="B473" s="115" t="s">
        <v>1221</v>
      </c>
      <c r="C473" s="33" t="b">
        <f t="shared" si="8"/>
        <v>1</v>
      </c>
      <c r="D473" s="58" t="s">
        <v>1232</v>
      </c>
      <c r="E473" s="56" t="s">
        <v>1233</v>
      </c>
      <c r="F473" s="27">
        <f>VLOOKUP(A473,[1]Sheet1!$A$301:$C$635,3,0)</f>
        <v>9</v>
      </c>
      <c r="G473" s="28">
        <f>VLOOKUP(A473,[1]Sheet1!$A$301:$I$635,9,0)</f>
        <v>90721128.730000004</v>
      </c>
      <c r="H473" s="28">
        <f>VLOOKUP(A473,[1]Sheet1!$A$301:$J$635,10,0)</f>
        <v>7.0311280000000004E-2</v>
      </c>
      <c r="I473" s="32" t="str">
        <f>VLOOKUP(A473,'[5]WORKING 28.06.24 '!$A$2:$N$693,14,0)</f>
        <v>CRISIL AA+</v>
      </c>
    </row>
    <row r="474" spans="1:9" ht="30" x14ac:dyDescent="0.25">
      <c r="A474" s="114" t="s">
        <v>1222</v>
      </c>
      <c r="B474" s="115" t="s">
        <v>1222</v>
      </c>
      <c r="C474" s="33" t="b">
        <f t="shared" si="8"/>
        <v>1</v>
      </c>
      <c r="D474" s="58" t="s">
        <v>1234</v>
      </c>
      <c r="E474" s="56" t="s">
        <v>1235</v>
      </c>
      <c r="F474" s="27">
        <f>VLOOKUP(A474,[1]Sheet1!$A$301:$C$635,3,0)</f>
        <v>100</v>
      </c>
      <c r="G474" s="28">
        <f>VLOOKUP(A474,[1]Sheet1!$A$301:$I$635,9,0)</f>
        <v>99422497.269999996</v>
      </c>
      <c r="H474" s="28">
        <f>VLOOKUP(A474,[1]Sheet1!$A$301:$J$635,10,0)</f>
        <v>7.7055079999999998E-2</v>
      </c>
      <c r="I474" s="32" t="str">
        <f>VLOOKUP(A474,'[5]WORKING 28.06.24 '!$A$2:$N$693,14,0)</f>
        <v>CRISIL AAA</v>
      </c>
    </row>
    <row r="475" spans="1:9" ht="30" x14ac:dyDescent="0.25">
      <c r="A475" s="114" t="s">
        <v>1223</v>
      </c>
      <c r="B475" s="115" t="s">
        <v>1223</v>
      </c>
      <c r="C475" s="33" t="b">
        <f t="shared" si="8"/>
        <v>1</v>
      </c>
      <c r="D475" s="58" t="s">
        <v>1236</v>
      </c>
      <c r="E475" s="56" t="s">
        <v>1237</v>
      </c>
      <c r="F475" s="27">
        <f>VLOOKUP(A475,[1]Sheet1!$A$301:$C$635,3,0)</f>
        <v>120</v>
      </c>
      <c r="G475" s="28">
        <f>VLOOKUP(A475,[1]Sheet1!$A$301:$I$635,9,0)</f>
        <v>119309752.94</v>
      </c>
      <c r="H475" s="28">
        <f>VLOOKUP(A475,[1]Sheet1!$A$301:$J$635,10,0)</f>
        <v>9.2468229999999998E-2</v>
      </c>
      <c r="I475" s="32" t="str">
        <f>VLOOKUP(A475,'[5]WORKING 28.06.24 '!$A$2:$N$693,14,0)</f>
        <v>[ICRA]AAA</v>
      </c>
    </row>
    <row r="476" spans="1:9" ht="30" x14ac:dyDescent="0.25">
      <c r="A476" s="114" t="s">
        <v>1245</v>
      </c>
      <c r="B476" s="115" t="s">
        <v>1245</v>
      </c>
      <c r="C476" s="33" t="b">
        <f t="shared" si="8"/>
        <v>1</v>
      </c>
      <c r="D476" s="58" t="s">
        <v>1248</v>
      </c>
      <c r="E476" s="56" t="s">
        <v>1249</v>
      </c>
      <c r="F476" s="27">
        <f>VLOOKUP(A476,[1]Sheet1!$A$301:$C$635,3,0)</f>
        <v>50</v>
      </c>
      <c r="G476" s="28">
        <f>VLOOKUP(A476,[1]Sheet1!$A$301:$I$635,9,0)</f>
        <v>49872480.229999997</v>
      </c>
      <c r="H476" s="28">
        <f>VLOOKUP(A476,[1]Sheet1!$A$301:$J$635,10,0)</f>
        <v>3.8652499999999999E-2</v>
      </c>
      <c r="I476" s="32" t="str">
        <f>VLOOKUP(A476,'[5]WORKING 28.06.24 '!$A$2:$N$693,14,0)</f>
        <v>[ICRA]AAA</v>
      </c>
    </row>
    <row r="477" spans="1:9" ht="30" x14ac:dyDescent="0.25">
      <c r="A477" s="114" t="s">
        <v>1246</v>
      </c>
      <c r="B477" s="115" t="s">
        <v>1246</v>
      </c>
      <c r="C477" s="33" t="b">
        <f t="shared" si="8"/>
        <v>1</v>
      </c>
      <c r="D477" s="58" t="s">
        <v>1250</v>
      </c>
      <c r="E477" s="56" t="s">
        <v>1251</v>
      </c>
      <c r="F477" s="27">
        <f>VLOOKUP(A477,[1]Sheet1!$A$301:$C$635,3,0)</f>
        <v>150</v>
      </c>
      <c r="G477" s="28">
        <f>VLOOKUP(A477,[1]Sheet1!$A$301:$I$635,9,0)</f>
        <v>148525827.62</v>
      </c>
      <c r="H477" s="28">
        <f>VLOOKUP(A477,[1]Sheet1!$A$301:$J$635,10,0)</f>
        <v>0.11511146</v>
      </c>
      <c r="I477" s="32" t="str">
        <f>VLOOKUP(A477,'[5]WORKING 28.06.24 '!$A$2:$N$693,14,0)</f>
        <v>[ICRA]AAA</v>
      </c>
    </row>
    <row r="478" spans="1:9" ht="30" x14ac:dyDescent="0.25">
      <c r="A478" s="114" t="s">
        <v>1247</v>
      </c>
      <c r="B478" s="115" t="s">
        <v>1247</v>
      </c>
      <c r="C478" s="33" t="b">
        <f t="shared" si="8"/>
        <v>1</v>
      </c>
      <c r="D478" s="58" t="s">
        <v>1252</v>
      </c>
      <c r="E478" s="56" t="s">
        <v>1253</v>
      </c>
      <c r="F478" s="27">
        <f>VLOOKUP(A478,[1]Sheet1!$A$301:$C$635,3,0)</f>
        <v>50</v>
      </c>
      <c r="G478" s="28">
        <f>VLOOKUP(A478,[1]Sheet1!$A$301:$I$635,9,0)</f>
        <v>49473323.600000001</v>
      </c>
      <c r="H478" s="28">
        <f>VLOOKUP(A478,[1]Sheet1!$A$301:$J$635,10,0)</f>
        <v>3.8343139999999998E-2</v>
      </c>
      <c r="I478" s="32" t="str">
        <f>VLOOKUP(A478,'[5]WORKING 28.06.24 '!$A$2:$N$693,14,0)</f>
        <v>CRISIL AAA</v>
      </c>
    </row>
    <row r="479" spans="1:9" ht="30" x14ac:dyDescent="0.25">
      <c r="A479" s="114" t="s">
        <v>1257</v>
      </c>
      <c r="B479" s="115" t="s">
        <v>1257</v>
      </c>
      <c r="C479" s="33" t="b">
        <f t="shared" si="8"/>
        <v>1</v>
      </c>
      <c r="D479" s="58" t="s">
        <v>1263</v>
      </c>
      <c r="E479" s="56" t="s">
        <v>1264</v>
      </c>
      <c r="F479" s="27">
        <f>VLOOKUP(A479,[1]Sheet1!$A$301:$C$635,3,0)</f>
        <v>298</v>
      </c>
      <c r="G479" s="28">
        <f>VLOOKUP(A479,[1]Sheet1!$A$301:$I$635,9,0)</f>
        <v>295541446.08999997</v>
      </c>
      <c r="H479" s="28">
        <f>VLOOKUP(A479,[1]Sheet1!$A$301:$J$635,10,0)</f>
        <v>0.22905247000000001</v>
      </c>
      <c r="I479" s="32" t="str">
        <f>VLOOKUP(A479,'[5]WORKING 28.06.24 '!$A$2:$N$693,14,0)</f>
        <v>[ICRA]AAA</v>
      </c>
    </row>
    <row r="480" spans="1:9" ht="30" x14ac:dyDescent="0.25">
      <c r="A480" s="114" t="s">
        <v>1258</v>
      </c>
      <c r="B480" s="115" t="s">
        <v>1258</v>
      </c>
      <c r="C480" s="33" t="b">
        <f t="shared" si="8"/>
        <v>1</v>
      </c>
      <c r="D480" s="58" t="s">
        <v>1265</v>
      </c>
      <c r="E480" s="56" t="s">
        <v>1266</v>
      </c>
      <c r="F480" s="27">
        <f>VLOOKUP(A480,[1]Sheet1!$A$301:$C$635,3,0)</f>
        <v>30</v>
      </c>
      <c r="G480" s="28">
        <f>VLOOKUP(A480,[1]Sheet1!$A$301:$I$635,9,0)</f>
        <v>29584377.43</v>
      </c>
      <c r="H480" s="28">
        <f>VLOOKUP(A480,[1]Sheet1!$A$301:$J$635,10,0)</f>
        <v>2.292868E-2</v>
      </c>
      <c r="I480" s="32" t="str">
        <f>VLOOKUP(A480,'[5]WORKING 28.06.24 '!$A$2:$N$693,14,0)</f>
        <v>CRISIL AAA</v>
      </c>
    </row>
    <row r="481" spans="1:9" ht="30" x14ac:dyDescent="0.25">
      <c r="A481" s="114" t="s">
        <v>1259</v>
      </c>
      <c r="B481" s="115" t="s">
        <v>1259</v>
      </c>
      <c r="C481" s="33" t="b">
        <f t="shared" si="8"/>
        <v>1</v>
      </c>
      <c r="D481" s="58" t="s">
        <v>1267</v>
      </c>
      <c r="E481" s="56" t="s">
        <v>1268</v>
      </c>
      <c r="F481" s="27">
        <f>VLOOKUP(A481,[1]Sheet1!$A$301:$C$635,3,0)</f>
        <v>10</v>
      </c>
      <c r="G481" s="28">
        <f>VLOOKUP(A481,[1]Sheet1!$A$301:$I$635,9,0)</f>
        <v>102352777.86</v>
      </c>
      <c r="H481" s="28">
        <f>VLOOKUP(A481,[1]Sheet1!$A$301:$J$635,10,0)</f>
        <v>7.932612E-2</v>
      </c>
      <c r="I481" s="32" t="str">
        <f>VLOOKUP(A481,'[5]WORKING 28.06.24 '!$A$2:$N$693,14,0)</f>
        <v>[ICRA]AAA</v>
      </c>
    </row>
    <row r="482" spans="1:9" ht="30" x14ac:dyDescent="0.25">
      <c r="A482" s="114" t="s">
        <v>1289</v>
      </c>
      <c r="B482" s="115" t="s">
        <v>1289</v>
      </c>
      <c r="C482" s="33" t="b">
        <f t="shared" si="8"/>
        <v>1</v>
      </c>
      <c r="D482" s="58" t="s">
        <v>1292</v>
      </c>
      <c r="E482" s="56" t="s">
        <v>1293</v>
      </c>
      <c r="F482" s="27">
        <f>VLOOKUP(A482,[1]Sheet1!$A$301:$C$635,3,0)</f>
        <v>100</v>
      </c>
      <c r="G482" s="28">
        <f>VLOOKUP(A482,[1]Sheet1!$A$301:$I$635,9,0)</f>
        <v>99887573.269999996</v>
      </c>
      <c r="H482" s="28">
        <f>VLOOKUP(A482,[1]Sheet1!$A$301:$J$635,10,0)</f>
        <v>7.7415520000000002E-2</v>
      </c>
      <c r="I482" s="32" t="str">
        <f>VLOOKUP(A482,'[5]WORKING 28.06.24 '!$A$2:$N$693,14,0)</f>
        <v>[ICRA]AAA</v>
      </c>
    </row>
    <row r="483" spans="1:9" ht="30" x14ac:dyDescent="0.25">
      <c r="A483" s="114" t="s">
        <v>1306</v>
      </c>
      <c r="B483" s="115" t="s">
        <v>1306</v>
      </c>
      <c r="C483" s="33" t="b">
        <f t="shared" si="8"/>
        <v>1</v>
      </c>
      <c r="D483" s="58" t="s">
        <v>1311</v>
      </c>
      <c r="E483" s="56" t="s">
        <v>1312</v>
      </c>
      <c r="F483" s="27">
        <f>VLOOKUP(A483,[1]Sheet1!$A$301:$C$635,3,0)</f>
        <v>150</v>
      </c>
      <c r="G483" s="28">
        <f>VLOOKUP(A483,[1]Sheet1!$A$301:$I$635,9,0)</f>
        <v>149274070.49000001</v>
      </c>
      <c r="H483" s="28">
        <f>VLOOKUP(A483,[1]Sheet1!$A$301:$J$635,10,0)</f>
        <v>0.11569137</v>
      </c>
      <c r="I483" s="32" t="str">
        <f>VLOOKUP(A483,'[5]WORKING 28.06.24 '!$A$2:$N$693,14,0)</f>
        <v>[ICRA]AAA</v>
      </c>
    </row>
    <row r="484" spans="1:9" ht="30" x14ac:dyDescent="0.25">
      <c r="A484" s="114" t="s">
        <v>1307</v>
      </c>
      <c r="B484" s="115" t="s">
        <v>1307</v>
      </c>
      <c r="C484" s="33" t="b">
        <f t="shared" si="8"/>
        <v>1</v>
      </c>
      <c r="D484" s="58" t="s">
        <v>1313</v>
      </c>
      <c r="E484" s="56" t="s">
        <v>1314</v>
      </c>
      <c r="F484" s="27">
        <f>VLOOKUP(A484,[1]Sheet1!$A$301:$C$635,3,0)</f>
        <v>30</v>
      </c>
      <c r="G484" s="28">
        <f>VLOOKUP(A484,[1]Sheet1!$A$301:$I$635,9,0)</f>
        <v>30611325.48</v>
      </c>
      <c r="H484" s="28">
        <f>VLOOKUP(A484,[1]Sheet1!$A$301:$J$635,10,0)</f>
        <v>2.372459E-2</v>
      </c>
      <c r="I484" s="32" t="str">
        <f>VLOOKUP(A484,'[5]WORKING 28.06.24 '!$A$2:$N$693,14,0)</f>
        <v>CRISIL AAA</v>
      </c>
    </row>
    <row r="485" spans="1:9" ht="30" x14ac:dyDescent="0.25">
      <c r="A485" s="114" t="s">
        <v>1308</v>
      </c>
      <c r="B485" s="115" t="s">
        <v>1308</v>
      </c>
      <c r="C485" s="33" t="b">
        <f t="shared" si="8"/>
        <v>1</v>
      </c>
      <c r="D485" s="58" t="s">
        <v>1315</v>
      </c>
      <c r="E485" s="56" t="s">
        <v>1316</v>
      </c>
      <c r="F485" s="27">
        <f>VLOOKUP(A485,[1]Sheet1!$A$301:$C$635,3,0)</f>
        <v>100</v>
      </c>
      <c r="G485" s="28">
        <f>VLOOKUP(A485,[1]Sheet1!$A$301:$I$635,9,0)</f>
        <v>102375797.04000001</v>
      </c>
      <c r="H485" s="28">
        <f>VLOOKUP(A485,[1]Sheet1!$A$301:$J$635,10,0)</f>
        <v>7.9343960000000005E-2</v>
      </c>
      <c r="I485" s="32" t="str">
        <f>VLOOKUP(A485,'[5]WORKING 28.06.24 '!$A$2:$N$693,14,0)</f>
        <v>CRISIL AAA</v>
      </c>
    </row>
    <row r="486" spans="1:9" ht="30" x14ac:dyDescent="0.25">
      <c r="A486" s="114" t="s">
        <v>1327</v>
      </c>
      <c r="B486" s="115" t="s">
        <v>1327</v>
      </c>
      <c r="C486" s="33" t="b">
        <f t="shared" si="8"/>
        <v>1</v>
      </c>
      <c r="D486" s="58" t="s">
        <v>1335</v>
      </c>
      <c r="E486" s="56" t="s">
        <v>1336</v>
      </c>
      <c r="F486" s="27">
        <f>VLOOKUP(A486,[1]Sheet1!$A$301:$C$635,3,0)</f>
        <v>100</v>
      </c>
      <c r="G486" s="28">
        <f>VLOOKUP(A486,[1]Sheet1!$A$301:$I$635,9,0)</f>
        <v>99801936.450000003</v>
      </c>
      <c r="H486" s="28">
        <f>VLOOKUP(A486,[1]Sheet1!$A$301:$J$635,10,0)</f>
        <v>7.7349150000000005E-2</v>
      </c>
      <c r="I486" s="32" t="str">
        <f>VLOOKUP(A486,'[5]WORKING 28.06.24 '!$A$2:$N$693,14,0)</f>
        <v>CRISIL AAA</v>
      </c>
    </row>
    <row r="487" spans="1:9" ht="30" x14ac:dyDescent="0.25">
      <c r="A487" s="114" t="s">
        <v>1328</v>
      </c>
      <c r="B487" s="115" t="s">
        <v>1328</v>
      </c>
      <c r="C487" s="33" t="b">
        <f t="shared" si="8"/>
        <v>1</v>
      </c>
      <c r="D487" s="58" t="s">
        <v>1337</v>
      </c>
      <c r="E487" s="56" t="s">
        <v>1338</v>
      </c>
      <c r="F487" s="27">
        <f>VLOOKUP(A487,[1]Sheet1!$A$301:$C$635,3,0)</f>
        <v>100</v>
      </c>
      <c r="G487" s="28">
        <f>VLOOKUP(A487,[1]Sheet1!$A$301:$I$635,9,0)</f>
        <v>99619792.900000006</v>
      </c>
      <c r="H487" s="28">
        <f>VLOOKUP(A487,[1]Sheet1!$A$301:$J$635,10,0)</f>
        <v>7.7207990000000004E-2</v>
      </c>
      <c r="I487" s="32" t="str">
        <f>VLOOKUP(A487,'[5]WORKING 28.06.24 '!$A$2:$N$693,14,0)</f>
        <v>[ICRA]AAA</v>
      </c>
    </row>
    <row r="488" spans="1:9" ht="30" x14ac:dyDescent="0.25">
      <c r="A488" s="114" t="s">
        <v>1329</v>
      </c>
      <c r="B488" s="115" t="s">
        <v>1329</v>
      </c>
      <c r="C488" s="33" t="b">
        <f t="shared" si="8"/>
        <v>1</v>
      </c>
      <c r="D488" s="58" t="s">
        <v>1339</v>
      </c>
      <c r="E488" s="56" t="s">
        <v>1340</v>
      </c>
      <c r="F488" s="27">
        <f>VLOOKUP(A488,[1]Sheet1!$A$301:$C$635,3,0)</f>
        <v>100</v>
      </c>
      <c r="G488" s="28">
        <f>VLOOKUP(A488,[1]Sheet1!$A$301:$I$635,9,0)</f>
        <v>102436569.27</v>
      </c>
      <c r="H488" s="28">
        <f>VLOOKUP(A488,[1]Sheet1!$A$301:$J$635,10,0)</f>
        <v>7.9391059999999999E-2</v>
      </c>
      <c r="I488" s="32" t="str">
        <f>VLOOKUP(A488,'[5]WORKING 28.06.24 '!$A$2:$N$693,14,0)</f>
        <v>CRISIL AAA</v>
      </c>
    </row>
    <row r="489" spans="1:9" ht="30" x14ac:dyDescent="0.25">
      <c r="A489" s="114" t="s">
        <v>1330</v>
      </c>
      <c r="B489" s="115" t="s">
        <v>1330</v>
      </c>
      <c r="C489" s="33" t="b">
        <f t="shared" si="8"/>
        <v>1</v>
      </c>
      <c r="D489" s="58" t="s">
        <v>1341</v>
      </c>
      <c r="E489" s="56" t="s">
        <v>1342</v>
      </c>
      <c r="F489" s="27">
        <f>VLOOKUP(A489,[1]Sheet1!$A$301:$C$635,3,0)</f>
        <v>70</v>
      </c>
      <c r="G489" s="28">
        <f>VLOOKUP(A489,[1]Sheet1!$A$301:$I$635,9,0)</f>
        <v>70999462.629999995</v>
      </c>
      <c r="H489" s="28">
        <f>VLOOKUP(A489,[1]Sheet1!$A$301:$J$635,10,0)</f>
        <v>5.5026470000000001E-2</v>
      </c>
      <c r="I489" s="32" t="str">
        <f>VLOOKUP(A489,'[5]WORKING 28.06.24 '!$A$2:$N$693,14,0)</f>
        <v>[ICRA]AAA</v>
      </c>
    </row>
    <row r="490" spans="1:9" ht="30" x14ac:dyDescent="0.25">
      <c r="A490" s="114" t="s">
        <v>1331</v>
      </c>
      <c r="B490" s="115" t="s">
        <v>1331</v>
      </c>
      <c r="C490" s="33" t="b">
        <f t="shared" si="8"/>
        <v>1</v>
      </c>
      <c r="D490" s="58" t="s">
        <v>1343</v>
      </c>
      <c r="E490" s="56" t="s">
        <v>1344</v>
      </c>
      <c r="F490" s="27">
        <f>VLOOKUP(A490,[1]Sheet1!$A$301:$C$635,3,0)</f>
        <v>20</v>
      </c>
      <c r="G490" s="28">
        <f>VLOOKUP(A490,[1]Sheet1!$A$301:$I$635,9,0)</f>
        <v>202400025.5</v>
      </c>
      <c r="H490" s="28">
        <f>VLOOKUP(A490,[1]Sheet1!$A$301:$J$635,10,0)</f>
        <v>0.15686539999999999</v>
      </c>
      <c r="I490" s="32" t="str">
        <f>VLOOKUP(A490,'[5]WORKING 28.06.24 '!$A$2:$N$693,14,0)</f>
        <v>[ICRA]AAA</v>
      </c>
    </row>
    <row r="491" spans="1:9" ht="30" x14ac:dyDescent="0.25">
      <c r="A491" s="114" t="s">
        <v>1332</v>
      </c>
      <c r="B491" s="115" t="s">
        <v>1332</v>
      </c>
      <c r="C491" s="33" t="b">
        <f t="shared" si="8"/>
        <v>1</v>
      </c>
      <c r="D491" s="58" t="s">
        <v>1345</v>
      </c>
      <c r="E491" s="56" t="s">
        <v>1346</v>
      </c>
      <c r="F491" s="27">
        <f>VLOOKUP(A491,[1]Sheet1!$A$301:$C$635,3,0)</f>
        <v>100</v>
      </c>
      <c r="G491" s="28">
        <f>VLOOKUP(A491,[1]Sheet1!$A$301:$I$635,9,0)</f>
        <v>100298891.7</v>
      </c>
      <c r="H491" s="28">
        <f>VLOOKUP(A491,[1]Sheet1!$A$301:$J$635,10,0)</f>
        <v>7.7734300000000006E-2</v>
      </c>
      <c r="I491" s="32" t="str">
        <f>VLOOKUP(A491,'[5]WORKING 28.06.24 '!$A$2:$N$693,14,0)</f>
        <v>[ICRA]AAA</v>
      </c>
    </row>
    <row r="492" spans="1:9" ht="30" x14ac:dyDescent="0.25">
      <c r="A492" s="114" t="s">
        <v>1333</v>
      </c>
      <c r="B492" s="115" t="s">
        <v>1333</v>
      </c>
      <c r="C492" s="33" t="b">
        <f t="shared" si="8"/>
        <v>1</v>
      </c>
      <c r="D492" s="58" t="s">
        <v>1347</v>
      </c>
      <c r="E492" s="56" t="s">
        <v>1348</v>
      </c>
      <c r="F492" s="27">
        <f>VLOOKUP(A492,[1]Sheet1!$A$301:$C$635,3,0)</f>
        <v>100</v>
      </c>
      <c r="G492" s="28">
        <f>VLOOKUP(A492,[1]Sheet1!$A$301:$I$635,9,0)</f>
        <v>101132449.17</v>
      </c>
      <c r="H492" s="28">
        <f>VLOOKUP(A492,[1]Sheet1!$A$301:$J$635,10,0)</f>
        <v>7.8380329999999998E-2</v>
      </c>
      <c r="I492" s="32" t="str">
        <f>VLOOKUP(A492,'[5]WORKING 28.06.24 '!$A$2:$N$693,14,0)</f>
        <v>CRISIL AAA</v>
      </c>
    </row>
    <row r="493" spans="1:9" ht="30" x14ac:dyDescent="0.25">
      <c r="A493" s="114" t="s">
        <v>1368</v>
      </c>
      <c r="B493" s="115" t="s">
        <v>1368</v>
      </c>
      <c r="C493" s="33" t="b">
        <f t="shared" si="8"/>
        <v>1</v>
      </c>
      <c r="D493" s="58" t="s">
        <v>1371</v>
      </c>
      <c r="E493" s="56" t="s">
        <v>1372</v>
      </c>
      <c r="F493" s="27">
        <f>VLOOKUP(A493,[1]Sheet1!$A$301:$C$635,3,0)</f>
        <v>1000</v>
      </c>
      <c r="G493" s="28">
        <f>VLOOKUP(A493,[1]Sheet1!$A$301:$I$635,9,0)</f>
        <v>101667502.40000001</v>
      </c>
      <c r="H493" s="28">
        <f>VLOOKUP(A493,[1]Sheet1!$A$301:$J$635,10,0)</f>
        <v>7.8795009999999999E-2</v>
      </c>
      <c r="I493" s="32" t="str">
        <f>VLOOKUP(A493,'[5]WORKING 28.06.24 '!$A$2:$N$693,14,0)</f>
        <v>CRISIL AAA</v>
      </c>
    </row>
    <row r="494" spans="1:9" ht="30" x14ac:dyDescent="0.25">
      <c r="A494" s="114" t="s">
        <v>1369</v>
      </c>
      <c r="B494" s="115" t="s">
        <v>1369</v>
      </c>
      <c r="C494" s="33" t="b">
        <f t="shared" si="8"/>
        <v>1</v>
      </c>
      <c r="D494" s="58" t="s">
        <v>1373</v>
      </c>
      <c r="E494" s="56" t="s">
        <v>1374</v>
      </c>
      <c r="F494" s="27">
        <f>VLOOKUP(A494,[1]Sheet1!$A$301:$C$635,3,0)</f>
        <v>1000</v>
      </c>
      <c r="G494" s="28">
        <f>VLOOKUP(A494,[1]Sheet1!$A$301:$I$635,9,0)</f>
        <v>99799556.599999994</v>
      </c>
      <c r="H494" s="28">
        <f>VLOOKUP(A494,[1]Sheet1!$A$301:$J$635,10,0)</f>
        <v>7.7347310000000002E-2</v>
      </c>
      <c r="I494" s="32" t="str">
        <f>VLOOKUP(A494,'[5]WORKING 28.06.24 '!$A$2:$N$693,14,0)</f>
        <v>CRISIL AAA</v>
      </c>
    </row>
    <row r="495" spans="1:9" ht="30" x14ac:dyDescent="0.25">
      <c r="A495" s="114" t="s">
        <v>1370</v>
      </c>
      <c r="B495" s="115" t="s">
        <v>1370</v>
      </c>
      <c r="C495" s="33" t="b">
        <f t="shared" si="8"/>
        <v>1</v>
      </c>
      <c r="D495" s="58" t="s">
        <v>1375</v>
      </c>
      <c r="E495" s="56" t="s">
        <v>1376</v>
      </c>
      <c r="F495" s="27">
        <f>VLOOKUP(A495,[1]Sheet1!$A$301:$C$635,3,0)</f>
        <v>1300</v>
      </c>
      <c r="G495" s="28">
        <f>VLOOKUP(A495,[1]Sheet1!$A$301:$I$635,9,0)</f>
        <v>129565576.01000001</v>
      </c>
      <c r="H495" s="28">
        <f>VLOOKUP(A495,[1]Sheet1!$A$301:$J$635,10,0)</f>
        <v>0.10041675999999999</v>
      </c>
      <c r="I495" s="32" t="str">
        <f>VLOOKUP(A495,'[5]WORKING 28.06.24 '!$A$2:$N$693,14,0)</f>
        <v>CRISIL AAA</v>
      </c>
    </row>
    <row r="496" spans="1:9" ht="30" x14ac:dyDescent="0.25">
      <c r="A496" s="114" t="s">
        <v>1385</v>
      </c>
      <c r="B496" s="115" t="s">
        <v>1385</v>
      </c>
      <c r="C496" s="33" t="b">
        <f t="shared" ref="C496:C560" si="9">A496=B496</f>
        <v>1</v>
      </c>
      <c r="D496" s="58" t="s">
        <v>1403</v>
      </c>
      <c r="E496" s="56" t="s">
        <v>1404</v>
      </c>
      <c r="F496" s="27">
        <f>VLOOKUP(A496,[1]Sheet1!$A$301:$C$635,3,0)</f>
        <v>1000</v>
      </c>
      <c r="G496" s="28">
        <f>VLOOKUP(A496,[1]Sheet1!$A$301:$I$635,9,0)</f>
        <v>99757244.200000003</v>
      </c>
      <c r="H496" s="28">
        <f>VLOOKUP(A496,[1]Sheet1!$A$301:$J$635,10,0)</f>
        <v>7.7314510000000003E-2</v>
      </c>
      <c r="I496" s="32" t="str">
        <f>VLOOKUP(A496,'[5]WORKING 28.06.24 '!$A$2:$N$693,14,0)</f>
        <v>CRISIL AAA</v>
      </c>
    </row>
    <row r="497" spans="1:9" ht="30" x14ac:dyDescent="0.25">
      <c r="A497" s="114" t="s">
        <v>1386</v>
      </c>
      <c r="B497" s="115" t="s">
        <v>1386</v>
      </c>
      <c r="C497" s="33" t="b">
        <f t="shared" si="9"/>
        <v>1</v>
      </c>
      <c r="D497" s="58" t="s">
        <v>1405</v>
      </c>
      <c r="E497" s="56" t="s">
        <v>1406</v>
      </c>
      <c r="F497" s="27">
        <f>VLOOKUP(A497,[1]Sheet1!$A$301:$C$635,3,0)</f>
        <v>1000</v>
      </c>
      <c r="G497" s="28">
        <f>VLOOKUP(A497,[1]Sheet1!$A$301:$I$635,9,0)</f>
        <v>99642111.700000003</v>
      </c>
      <c r="H497" s="28">
        <f>VLOOKUP(A497,[1]Sheet1!$A$301:$J$635,10,0)</f>
        <v>7.7225279999999993E-2</v>
      </c>
      <c r="I497" s="32" t="str">
        <f>VLOOKUP(A497,'[5]WORKING 28.06.24 '!$A$2:$N$693,14,0)</f>
        <v>CRISIL AAA</v>
      </c>
    </row>
    <row r="498" spans="1:9" ht="30" x14ac:dyDescent="0.25">
      <c r="A498" s="114" t="s">
        <v>1387</v>
      </c>
      <c r="B498" s="115" t="s">
        <v>1387</v>
      </c>
      <c r="C498" s="33" t="b">
        <f t="shared" si="9"/>
        <v>1</v>
      </c>
      <c r="D498" s="58" t="s">
        <v>1407</v>
      </c>
      <c r="E498" s="56" t="s">
        <v>1408</v>
      </c>
      <c r="F498" s="27">
        <f>VLOOKUP(A498,[1]Sheet1!$A$301:$C$635,3,0)</f>
        <v>100</v>
      </c>
      <c r="G498" s="28">
        <f>VLOOKUP(A498,[1]Sheet1!$A$301:$I$635,9,0)</f>
        <v>10007633.17</v>
      </c>
      <c r="H498" s="28">
        <f>VLOOKUP(A498,[1]Sheet1!$A$301:$J$635,10,0)</f>
        <v>7.7561799999999997E-3</v>
      </c>
      <c r="I498" s="32" t="str">
        <f>VLOOKUP(A498,'[5]WORKING 28.06.24 '!$A$2:$N$693,14,0)</f>
        <v>IND AAA</v>
      </c>
    </row>
    <row r="499" spans="1:9" ht="30" x14ac:dyDescent="0.25">
      <c r="A499" s="114" t="s">
        <v>1388</v>
      </c>
      <c r="B499" s="115" t="s">
        <v>1388</v>
      </c>
      <c r="C499" s="33" t="b">
        <f t="shared" si="9"/>
        <v>1</v>
      </c>
      <c r="D499" s="58" t="s">
        <v>1409</v>
      </c>
      <c r="E499" s="56" t="s">
        <v>1410</v>
      </c>
      <c r="F499" s="27">
        <f>VLOOKUP(A499,[1]Sheet1!$A$301:$C$635,3,0)</f>
        <v>100</v>
      </c>
      <c r="G499" s="28">
        <f>VLOOKUP(A499,[1]Sheet1!$A$301:$I$635,9,0)</f>
        <v>10029386.73</v>
      </c>
      <c r="H499" s="28">
        <f>VLOOKUP(A499,[1]Sheet1!$A$301:$J$635,10,0)</f>
        <v>7.7730400000000002E-3</v>
      </c>
      <c r="I499" s="32" t="str">
        <f>VLOOKUP(A499,'[5]WORKING 28.06.24 '!$A$2:$N$693,14,0)</f>
        <v>IND AAA</v>
      </c>
    </row>
    <row r="500" spans="1:9" ht="30" x14ac:dyDescent="0.25">
      <c r="A500" s="114" t="s">
        <v>1389</v>
      </c>
      <c r="B500" s="115" t="s">
        <v>1389</v>
      </c>
      <c r="C500" s="33" t="b">
        <f t="shared" si="9"/>
        <v>1</v>
      </c>
      <c r="D500" s="58" t="s">
        <v>1411</v>
      </c>
      <c r="E500" s="56" t="s">
        <v>1412</v>
      </c>
      <c r="F500" s="27">
        <f>VLOOKUP(A500,[1]Sheet1!$A$301:$C$635,3,0)</f>
        <v>100</v>
      </c>
      <c r="G500" s="28">
        <f>VLOOKUP(A500,[1]Sheet1!$A$301:$I$635,9,0)</f>
        <v>10035620.18</v>
      </c>
      <c r="H500" s="28">
        <f>VLOOKUP(A500,[1]Sheet1!$A$301:$J$635,10,0)</f>
        <v>7.7778700000000001E-3</v>
      </c>
      <c r="I500" s="32" t="str">
        <f>VLOOKUP(A500,'[5]WORKING 28.06.24 '!$A$2:$N$693,14,0)</f>
        <v>IND AAA</v>
      </c>
    </row>
    <row r="501" spans="1:9" ht="30" x14ac:dyDescent="0.25">
      <c r="A501" s="114" t="s">
        <v>1390</v>
      </c>
      <c r="B501" s="115" t="s">
        <v>1390</v>
      </c>
      <c r="C501" s="33" t="b">
        <f t="shared" si="9"/>
        <v>1</v>
      </c>
      <c r="D501" s="58" t="s">
        <v>1413</v>
      </c>
      <c r="E501" s="56" t="s">
        <v>1414</v>
      </c>
      <c r="F501" s="27">
        <f>VLOOKUP(A501,[1]Sheet1!$A$301:$C$635,3,0)</f>
        <v>100</v>
      </c>
      <c r="G501" s="28">
        <f>VLOOKUP(A501,[1]Sheet1!$A$301:$I$635,9,0)</f>
        <v>10002600.359999999</v>
      </c>
      <c r="H501" s="28">
        <f>VLOOKUP(A501,[1]Sheet1!$A$301:$J$635,10,0)</f>
        <v>7.7522800000000003E-3</v>
      </c>
      <c r="I501" s="32" t="str">
        <f>VLOOKUP(A501,'[5]WORKING 28.06.24 '!$A$2:$N$693,14,0)</f>
        <v>IND AAA</v>
      </c>
    </row>
    <row r="502" spans="1:9" ht="30" x14ac:dyDescent="0.25">
      <c r="A502" s="114" t="s">
        <v>1391</v>
      </c>
      <c r="B502" s="115" t="s">
        <v>1391</v>
      </c>
      <c r="C502" s="33" t="b">
        <f t="shared" si="9"/>
        <v>1</v>
      </c>
      <c r="D502" s="58" t="s">
        <v>1415</v>
      </c>
      <c r="E502" s="56" t="s">
        <v>1416</v>
      </c>
      <c r="F502" s="27">
        <f>VLOOKUP(A502,[1]Sheet1!$A$301:$C$635,3,0)</f>
        <v>100</v>
      </c>
      <c r="G502" s="28">
        <f>VLOOKUP(A502,[1]Sheet1!$A$301:$I$635,9,0)</f>
        <v>10003831.9</v>
      </c>
      <c r="H502" s="28">
        <f>VLOOKUP(A502,[1]Sheet1!$A$301:$J$635,10,0)</f>
        <v>7.7532399999999998E-3</v>
      </c>
      <c r="I502" s="32" t="str">
        <f>VLOOKUP(A502,'[5]WORKING 28.06.24 '!$A$2:$N$693,14,0)</f>
        <v>IND AAA</v>
      </c>
    </row>
    <row r="503" spans="1:9" ht="30" x14ac:dyDescent="0.25">
      <c r="A503" s="114" t="s">
        <v>1392</v>
      </c>
      <c r="B503" s="115" t="s">
        <v>1392</v>
      </c>
      <c r="C503" s="33" t="b">
        <f t="shared" si="9"/>
        <v>1</v>
      </c>
      <c r="D503" s="58" t="s">
        <v>1417</v>
      </c>
      <c r="E503" s="56" t="s">
        <v>1418</v>
      </c>
      <c r="F503" s="27">
        <f>VLOOKUP(A503,[1]Sheet1!$A$301:$C$635,3,0)</f>
        <v>100</v>
      </c>
      <c r="G503" s="28">
        <f>VLOOKUP(A503,[1]Sheet1!$A$301:$I$635,9,0)</f>
        <v>10061789.539999999</v>
      </c>
      <c r="H503" s="28">
        <f>VLOOKUP(A503,[1]Sheet1!$A$301:$J$635,10,0)</f>
        <v>7.7981500000000002E-3</v>
      </c>
      <c r="I503" s="32" t="str">
        <f>VLOOKUP(A503,'[5]WORKING 28.06.24 '!$A$2:$N$693,14,0)</f>
        <v>IND AAA</v>
      </c>
    </row>
    <row r="504" spans="1:9" ht="30" x14ac:dyDescent="0.25">
      <c r="A504" s="114" t="s">
        <v>1393</v>
      </c>
      <c r="B504" s="115" t="s">
        <v>1393</v>
      </c>
      <c r="C504" s="33" t="b">
        <f t="shared" si="9"/>
        <v>1</v>
      </c>
      <c r="D504" s="58" t="s">
        <v>1419</v>
      </c>
      <c r="E504" s="56" t="s">
        <v>1420</v>
      </c>
      <c r="F504" s="27">
        <f>VLOOKUP(A504,[1]Sheet1!$A$301:$C$635,3,0)</f>
        <v>100</v>
      </c>
      <c r="G504" s="28">
        <f>VLOOKUP(A504,[1]Sheet1!$A$301:$I$635,9,0)</f>
        <v>10075608.99</v>
      </c>
      <c r="H504" s="28">
        <f>VLOOKUP(A504,[1]Sheet1!$A$301:$J$635,10,0)</f>
        <v>7.8088599999999999E-3</v>
      </c>
      <c r="I504" s="32" t="str">
        <f>VLOOKUP(A504,'[5]WORKING 28.06.24 '!$A$2:$N$693,14,0)</f>
        <v>IND AAA</v>
      </c>
    </row>
    <row r="505" spans="1:9" ht="30" x14ac:dyDescent="0.25">
      <c r="A505" s="114" t="s">
        <v>1394</v>
      </c>
      <c r="B505" s="115" t="s">
        <v>1394</v>
      </c>
      <c r="C505" s="33" t="b">
        <f t="shared" si="9"/>
        <v>1</v>
      </c>
      <c r="D505" s="58" t="s">
        <v>1421</v>
      </c>
      <c r="E505" s="56" t="s">
        <v>1422</v>
      </c>
      <c r="F505" s="27">
        <f>VLOOKUP(A505,[1]Sheet1!$A$301:$C$635,3,0)</f>
        <v>100</v>
      </c>
      <c r="G505" s="28">
        <f>VLOOKUP(A505,[1]Sheet1!$A$301:$I$635,9,0)</f>
        <v>10080968.289999999</v>
      </c>
      <c r="H505" s="28">
        <f>VLOOKUP(A505,[1]Sheet1!$A$301:$J$635,10,0)</f>
        <v>7.8130200000000004E-3</v>
      </c>
      <c r="I505" s="32" t="str">
        <f>VLOOKUP(A505,'[5]WORKING 28.06.24 '!$A$2:$N$693,14,0)</f>
        <v>IND AAA</v>
      </c>
    </row>
    <row r="506" spans="1:9" ht="30" x14ac:dyDescent="0.25">
      <c r="A506" s="114" t="s">
        <v>1395</v>
      </c>
      <c r="B506" s="115" t="s">
        <v>1395</v>
      </c>
      <c r="C506" s="33" t="b">
        <f t="shared" si="9"/>
        <v>1</v>
      </c>
      <c r="D506" s="58" t="s">
        <v>1423</v>
      </c>
      <c r="E506" s="56" t="s">
        <v>1424</v>
      </c>
      <c r="F506" s="27">
        <f>VLOOKUP(A506,[1]Sheet1!$A$301:$C$635,3,0)</f>
        <v>100</v>
      </c>
      <c r="G506" s="28">
        <f>VLOOKUP(A506,[1]Sheet1!$A$301:$I$635,9,0)</f>
        <v>10115969.109999999</v>
      </c>
      <c r="H506" s="28">
        <f>VLOOKUP(A506,[1]Sheet1!$A$301:$J$635,10,0)</f>
        <v>7.8401400000000024E-3</v>
      </c>
      <c r="I506" s="32" t="str">
        <f>VLOOKUP(A506,'[5]WORKING 28.06.24 '!$A$2:$N$693,14,0)</f>
        <v>IND AAA</v>
      </c>
    </row>
    <row r="507" spans="1:9" ht="30" x14ac:dyDescent="0.25">
      <c r="A507" s="114" t="s">
        <v>1396</v>
      </c>
      <c r="B507" s="115" t="s">
        <v>1396</v>
      </c>
      <c r="C507" s="33" t="b">
        <f t="shared" si="9"/>
        <v>1</v>
      </c>
      <c r="D507" s="58" t="s">
        <v>1425</v>
      </c>
      <c r="E507" s="56" t="s">
        <v>1426</v>
      </c>
      <c r="F507" s="27">
        <f>VLOOKUP(A507,[1]Sheet1!$A$301:$C$635,3,0)</f>
        <v>100</v>
      </c>
      <c r="G507" s="28">
        <f>VLOOKUP(A507,[1]Sheet1!$A$301:$I$635,9,0)</f>
        <v>10123356.109999999</v>
      </c>
      <c r="H507" s="28">
        <f>VLOOKUP(A507,[1]Sheet1!$A$301:$J$635,10,0)</f>
        <v>7.8458699999999996E-3</v>
      </c>
      <c r="I507" s="32" t="str">
        <f>VLOOKUP(A507,'[5]WORKING 28.06.24 '!$A$2:$N$693,14,0)</f>
        <v>IND AAA</v>
      </c>
    </row>
    <row r="508" spans="1:9" ht="30" x14ac:dyDescent="0.25">
      <c r="A508" s="114" t="s">
        <v>1397</v>
      </c>
      <c r="B508" s="115" t="s">
        <v>1397</v>
      </c>
      <c r="C508" s="33" t="b">
        <f t="shared" si="9"/>
        <v>1</v>
      </c>
      <c r="D508" s="58" t="s">
        <v>1427</v>
      </c>
      <c r="E508" s="56" t="s">
        <v>1428</v>
      </c>
      <c r="F508" s="27">
        <f>VLOOKUP(A508,[1]Sheet1!$A$301:$C$635,3,0)</f>
        <v>100</v>
      </c>
      <c r="G508" s="28">
        <f>VLOOKUP(A508,[1]Sheet1!$A$301:$I$635,9,0)</f>
        <v>10130232.859999999</v>
      </c>
      <c r="H508" s="28">
        <f>VLOOKUP(A508,[1]Sheet1!$A$301:$J$635,10,0)</f>
        <v>7.8511999999999992E-3</v>
      </c>
      <c r="I508" s="32" t="str">
        <f>VLOOKUP(A508,'[5]WORKING 28.06.24 '!$A$2:$N$693,14,0)</f>
        <v>IND AAA</v>
      </c>
    </row>
    <row r="509" spans="1:9" ht="30" x14ac:dyDescent="0.25">
      <c r="A509" s="114" t="s">
        <v>1398</v>
      </c>
      <c r="B509" s="115" t="s">
        <v>1398</v>
      </c>
      <c r="C509" s="33" t="b">
        <f t="shared" si="9"/>
        <v>1</v>
      </c>
      <c r="D509" s="58" t="s">
        <v>1429</v>
      </c>
      <c r="E509" s="56" t="s">
        <v>1430</v>
      </c>
      <c r="F509" s="27">
        <f>VLOOKUP(A509,[1]Sheet1!$A$301:$C$635,3,0)</f>
        <v>100</v>
      </c>
      <c r="G509" s="28">
        <f>VLOOKUP(A509,[1]Sheet1!$A$301:$I$635,9,0)</f>
        <v>10136634.6</v>
      </c>
      <c r="H509" s="28">
        <f>VLOOKUP(A509,[1]Sheet1!$A$301:$J$635,10,0)</f>
        <v>7.8561599999999992E-3</v>
      </c>
      <c r="I509" s="32" t="str">
        <f>VLOOKUP(A509,'[5]WORKING 28.06.24 '!$A$2:$N$693,14,0)</f>
        <v>IND AAA</v>
      </c>
    </row>
    <row r="510" spans="1:9" ht="30" x14ac:dyDescent="0.25">
      <c r="A510" s="114" t="s">
        <v>1399</v>
      </c>
      <c r="B510" s="115" t="s">
        <v>1399</v>
      </c>
      <c r="C510" s="33" t="b">
        <f t="shared" si="9"/>
        <v>1</v>
      </c>
      <c r="D510" s="58" t="s">
        <v>1431</v>
      </c>
      <c r="E510" s="56" t="s">
        <v>1432</v>
      </c>
      <c r="F510" s="27">
        <f>VLOOKUP(A510,[1]Sheet1!$A$301:$C$635,3,0)</f>
        <v>20</v>
      </c>
      <c r="G510" s="28">
        <f>VLOOKUP(A510,[1]Sheet1!$A$301:$I$635,9,0)</f>
        <v>207525217.75999999</v>
      </c>
      <c r="H510" s="28">
        <f>VLOOKUP(A510,[1]Sheet1!$A$301:$J$635,10,0)</f>
        <v>0.16083755999999999</v>
      </c>
      <c r="I510" s="32" t="str">
        <f>VLOOKUP(A510,'[5]WORKING 28.06.24 '!$A$2:$N$693,14,0)</f>
        <v>CRISIL AA+</v>
      </c>
    </row>
    <row r="511" spans="1:9" ht="30" x14ac:dyDescent="0.25">
      <c r="A511" s="114" t="s">
        <v>1400</v>
      </c>
      <c r="B511" s="115" t="s">
        <v>1400</v>
      </c>
      <c r="C511" s="33" t="b">
        <f t="shared" si="9"/>
        <v>1</v>
      </c>
      <c r="D511" s="58" t="s">
        <v>1433</v>
      </c>
      <c r="E511" s="56" t="s">
        <v>1434</v>
      </c>
      <c r="F511" s="27">
        <f>VLOOKUP(A511,[1]Sheet1!$A$301:$C$635,3,0)</f>
        <v>700</v>
      </c>
      <c r="G511" s="28">
        <f>VLOOKUP(A511,[1]Sheet1!$A$301:$I$635,9,0)</f>
        <v>71484187.319999993</v>
      </c>
      <c r="H511" s="28">
        <f>VLOOKUP(A511,[1]Sheet1!$A$301:$J$635,10,0)</f>
        <v>5.5402140000000002E-2</v>
      </c>
      <c r="I511" s="32" t="str">
        <f>VLOOKUP(A511,'[5]WORKING 28.06.24 '!$A$2:$N$693,14,0)</f>
        <v>CRISIL AAA</v>
      </c>
    </row>
    <row r="512" spans="1:9" ht="30" x14ac:dyDescent="0.25">
      <c r="A512" s="114" t="s">
        <v>1438</v>
      </c>
      <c r="B512" s="115" t="s">
        <v>1438</v>
      </c>
      <c r="C512" s="33" t="b">
        <f t="shared" si="9"/>
        <v>1</v>
      </c>
      <c r="D512" s="58" t="s">
        <v>1445</v>
      </c>
      <c r="E512" s="56" t="s">
        <v>1446</v>
      </c>
      <c r="F512" s="27">
        <f>VLOOKUP(A512,[1]Sheet1!$A$301:$C$635,3,0)</f>
        <v>800</v>
      </c>
      <c r="G512" s="28">
        <f>VLOOKUP(A512,[1]Sheet1!$A$301:$I$635,9,0)</f>
        <v>83025689.760000005</v>
      </c>
      <c r="H512" s="28">
        <f>VLOOKUP(A512,[1]Sheet1!$A$301:$J$635,10,0)</f>
        <v>6.4347109999999999E-2</v>
      </c>
      <c r="I512" s="32" t="str">
        <f>VLOOKUP(A512,'[5]WORKING 28.06.24 '!$A$2:$N$693,14,0)</f>
        <v>CRISIL AAA</v>
      </c>
    </row>
    <row r="513" spans="1:9" ht="30" x14ac:dyDescent="0.25">
      <c r="A513" s="114" t="s">
        <v>1439</v>
      </c>
      <c r="B513" s="115" t="s">
        <v>1439</v>
      </c>
      <c r="C513" s="33" t="b">
        <f t="shared" si="9"/>
        <v>1</v>
      </c>
      <c r="D513" s="58" t="s">
        <v>1447</v>
      </c>
      <c r="E513" s="56" t="s">
        <v>1448</v>
      </c>
      <c r="F513" s="27">
        <f>VLOOKUP(A513,[1]Sheet1!$A$301:$C$635,3,0)</f>
        <v>200</v>
      </c>
      <c r="G513" s="28">
        <f>VLOOKUP(A513,[1]Sheet1!$A$301:$I$635,9,0)</f>
        <v>20355557.16</v>
      </c>
      <c r="H513" s="28">
        <f>VLOOKUP(A513,[1]Sheet1!$A$301:$J$635,10,0)</f>
        <v>1.5776100000000001E-2</v>
      </c>
      <c r="I513" s="32" t="str">
        <f>VLOOKUP(A513,'[5]WORKING 28.06.24 '!$A$2:$N$693,14,0)</f>
        <v>CRISIL AAA</v>
      </c>
    </row>
    <row r="514" spans="1:9" ht="30" x14ac:dyDescent="0.25">
      <c r="A514" s="114" t="s">
        <v>1440</v>
      </c>
      <c r="B514" s="115" t="s">
        <v>1440</v>
      </c>
      <c r="C514" s="33" t="b">
        <f t="shared" si="9"/>
        <v>1</v>
      </c>
      <c r="D514" s="58" t="s">
        <v>1449</v>
      </c>
      <c r="E514" s="56" t="s">
        <v>1450</v>
      </c>
      <c r="F514" s="27">
        <f>VLOOKUP(A514,[1]Sheet1!$A$301:$C$635,3,0)</f>
        <v>400</v>
      </c>
      <c r="G514" s="28">
        <f>VLOOKUP(A514,[1]Sheet1!$A$301:$I$635,9,0)</f>
        <v>40194064.439999998</v>
      </c>
      <c r="H514" s="28">
        <f>VLOOKUP(A514,[1]Sheet1!$A$301:$J$635,10,0)</f>
        <v>3.1151470000000001E-2</v>
      </c>
      <c r="I514" s="32" t="str">
        <f>VLOOKUP(A514,'[5]WORKING 28.06.24 '!$A$2:$N$693,14,0)</f>
        <v>CRISIL AAA</v>
      </c>
    </row>
    <row r="515" spans="1:9" ht="30" x14ac:dyDescent="0.25">
      <c r="A515" s="114" t="s">
        <v>1441</v>
      </c>
      <c r="B515" s="115" t="s">
        <v>1441</v>
      </c>
      <c r="C515" s="33" t="b">
        <f t="shared" si="9"/>
        <v>1</v>
      </c>
      <c r="D515" s="58" t="s">
        <v>1451</v>
      </c>
      <c r="E515" s="56" t="s">
        <v>1452</v>
      </c>
      <c r="F515" s="27">
        <f>VLOOKUP(A515,[1]Sheet1!$A$301:$C$635,3,0)</f>
        <v>500</v>
      </c>
      <c r="G515" s="28">
        <f>VLOOKUP(A515,[1]Sheet1!$A$301:$I$635,9,0)</f>
        <v>51639867.750000007</v>
      </c>
      <c r="H515" s="28">
        <f>VLOOKUP(A515,[1]Sheet1!$A$301:$J$635,10,0)</f>
        <v>4.0022269999999999E-2</v>
      </c>
      <c r="I515" s="32" t="str">
        <f>VLOOKUP(A515,'[5]WORKING 28.06.24 '!$A$2:$N$693,14,0)</f>
        <v>CRISIL AAA</v>
      </c>
    </row>
    <row r="516" spans="1:9" ht="30" x14ac:dyDescent="0.25">
      <c r="A516" s="114" t="s">
        <v>1442</v>
      </c>
      <c r="B516" s="115" t="s">
        <v>1442</v>
      </c>
      <c r="C516" s="33" t="b">
        <f t="shared" si="9"/>
        <v>1</v>
      </c>
      <c r="D516" s="58" t="s">
        <v>1453</v>
      </c>
      <c r="E516" s="56" t="s">
        <v>1454</v>
      </c>
      <c r="F516" s="27">
        <f>VLOOKUP(A516,[1]Sheet1!$A$301:$C$635,3,0)</f>
        <v>500</v>
      </c>
      <c r="G516" s="28">
        <f>VLOOKUP(A516,[1]Sheet1!$A$301:$I$635,9,0)</f>
        <v>50398478.049999997</v>
      </c>
      <c r="H516" s="28">
        <f>VLOOKUP(A516,[1]Sheet1!$A$301:$J$635,10,0)</f>
        <v>3.9060159999999997E-2</v>
      </c>
      <c r="I516" s="32" t="str">
        <f>VLOOKUP(A516,'[5]WORKING 28.06.24 '!$A$2:$N$693,14,0)</f>
        <v>CRISIL AAA</v>
      </c>
    </row>
    <row r="517" spans="1:9" ht="30" x14ac:dyDescent="0.25">
      <c r="A517" s="114" t="s">
        <v>1443</v>
      </c>
      <c r="B517" s="115" t="s">
        <v>1443</v>
      </c>
      <c r="C517" s="33" t="b">
        <f t="shared" si="9"/>
        <v>1</v>
      </c>
      <c r="D517" s="58" t="s">
        <v>1455</v>
      </c>
      <c r="E517" s="56" t="s">
        <v>1456</v>
      </c>
      <c r="F517" s="27">
        <f>VLOOKUP(A517,[1]Sheet1!$A$301:$C$635,3,0)</f>
        <v>900</v>
      </c>
      <c r="G517" s="28">
        <f>VLOOKUP(A517,[1]Sheet1!$A$301:$I$635,9,0)</f>
        <v>90346385.430000007</v>
      </c>
      <c r="H517" s="28">
        <f>VLOOKUP(A517,[1]Sheet1!$A$301:$J$635,10,0)</f>
        <v>7.0020849999999996E-2</v>
      </c>
      <c r="I517" s="32" t="str">
        <f>VLOOKUP(A517,'[5]WORKING 28.06.24 '!$A$2:$N$693,14,0)</f>
        <v>[ICRA]AAA</v>
      </c>
    </row>
    <row r="518" spans="1:9" ht="30" x14ac:dyDescent="0.25">
      <c r="A518" s="114" t="s">
        <v>1444</v>
      </c>
      <c r="B518" s="115" t="s">
        <v>1444</v>
      </c>
      <c r="C518" s="33" t="b">
        <f t="shared" si="9"/>
        <v>1</v>
      </c>
      <c r="D518" s="58" t="s">
        <v>1457</v>
      </c>
      <c r="E518" s="56" t="s">
        <v>1458</v>
      </c>
      <c r="F518" s="27">
        <f>VLOOKUP(A518,[1]Sheet1!$A$301:$C$635,3,0)</f>
        <v>1000</v>
      </c>
      <c r="G518" s="28">
        <f>VLOOKUP(A518,[1]Sheet1!$A$301:$I$635,9,0)</f>
        <v>90746359.700000003</v>
      </c>
      <c r="H518" s="28">
        <f>VLOOKUP(A518,[1]Sheet1!$A$301:$J$635,10,0)</f>
        <v>7.0330840000000006E-2</v>
      </c>
      <c r="I518" s="32" t="str">
        <f>VLOOKUP(A518,'[5]WORKING 28.06.24 '!$A$2:$N$693,14,0)</f>
        <v>CRISIL AAA</v>
      </c>
    </row>
    <row r="519" spans="1:9" ht="30" x14ac:dyDescent="0.25">
      <c r="A519" s="114" t="s">
        <v>1465</v>
      </c>
      <c r="B519" s="115" t="s">
        <v>1465</v>
      </c>
      <c r="C519" s="33" t="b">
        <f t="shared" si="9"/>
        <v>1</v>
      </c>
      <c r="D519" s="58" t="s">
        <v>1467</v>
      </c>
      <c r="E519" s="56" t="s">
        <v>1468</v>
      </c>
      <c r="F519" s="27">
        <f>VLOOKUP(A519,[1]Sheet1!$A$301:$C$635,3,0)</f>
        <v>300</v>
      </c>
      <c r="G519" s="28">
        <f>VLOOKUP(A519,[1]Sheet1!$A$301:$I$635,9,0)</f>
        <v>29923253.07</v>
      </c>
      <c r="H519" s="28">
        <f>VLOOKUP(A519,[1]Sheet1!$A$301:$J$635,10,0)</f>
        <v>2.3191320000000001E-2</v>
      </c>
      <c r="I519" s="32" t="str">
        <f>VLOOKUP(A519,'[5]WORKING 28.06.24 '!$A$2:$N$693,14,0)</f>
        <v>CRISIL AAA</v>
      </c>
    </row>
    <row r="520" spans="1:9" ht="30" x14ac:dyDescent="0.25">
      <c r="A520" s="114" t="s">
        <v>1483</v>
      </c>
      <c r="B520" s="115" t="s">
        <v>1483</v>
      </c>
      <c r="C520" s="33" t="b">
        <f t="shared" si="9"/>
        <v>1</v>
      </c>
      <c r="D520" s="58" t="s">
        <v>1486</v>
      </c>
      <c r="E520" s="56" t="s">
        <v>1487</v>
      </c>
      <c r="F520" s="27">
        <f>VLOOKUP(A520,[1]Sheet1!$A$301:$C$635,3,0)</f>
        <v>800</v>
      </c>
      <c r="G520" s="28">
        <f>VLOOKUP(A520,[1]Sheet1!$A$301:$I$635,9,0)</f>
        <v>79427488.959999993</v>
      </c>
      <c r="H520" s="28">
        <f>VLOOKUP(A520,[1]Sheet1!$A$301:$J$635,10,0)</f>
        <v>6.1558410000000001E-2</v>
      </c>
      <c r="I520" s="32" t="str">
        <f>VLOOKUP(A520,'[5]WORKING 28.06.24 '!$A$2:$N$693,14,0)</f>
        <v>CRISIL AAA</v>
      </c>
    </row>
    <row r="521" spans="1:9" ht="30" x14ac:dyDescent="0.25">
      <c r="A521" s="114" t="s">
        <v>1484</v>
      </c>
      <c r="B521" s="115" t="s">
        <v>1484</v>
      </c>
      <c r="C521" s="33" t="b">
        <f t="shared" si="9"/>
        <v>1</v>
      </c>
      <c r="D521" s="58" t="s">
        <v>1488</v>
      </c>
      <c r="E521" s="56" t="s">
        <v>1489</v>
      </c>
      <c r="F521" s="27">
        <f>VLOOKUP(A521,[1]Sheet1!$A$301:$C$635,3,0)</f>
        <v>1200</v>
      </c>
      <c r="G521" s="28">
        <f>VLOOKUP(A521,[1]Sheet1!$A$301:$I$635,9,0)</f>
        <v>119098298.88</v>
      </c>
      <c r="H521" s="28">
        <f>VLOOKUP(A521,[1]Sheet1!$A$301:$J$635,10,0)</f>
        <v>9.2304339999999999E-2</v>
      </c>
      <c r="I521" s="32" t="str">
        <f>VLOOKUP(A521,'[5]WORKING 28.06.24 '!$A$2:$N$693,14,0)</f>
        <v>CRISIL AAA</v>
      </c>
    </row>
    <row r="522" spans="1:9" ht="30" x14ac:dyDescent="0.25">
      <c r="A522" s="114" t="s">
        <v>1507</v>
      </c>
      <c r="B522" s="115" t="s">
        <v>1507</v>
      </c>
      <c r="C522" s="33" t="b">
        <f t="shared" si="9"/>
        <v>1</v>
      </c>
      <c r="D522" s="58" t="s">
        <v>1513</v>
      </c>
      <c r="E522" s="56" t="s">
        <v>1514</v>
      </c>
      <c r="F522" s="27">
        <f>VLOOKUP(A522,[1]Sheet1!$A$301:$C$635,3,0)</f>
        <v>1000</v>
      </c>
      <c r="G522" s="28">
        <f>VLOOKUP(A522,[1]Sheet1!$A$301:$I$635,9,0)</f>
        <v>99298603.5</v>
      </c>
      <c r="H522" s="28">
        <f>VLOOKUP(A522,[1]Sheet1!$A$301:$J$635,10,0)</f>
        <v>7.6959050000000001E-2</v>
      </c>
      <c r="I522" s="32" t="str">
        <f>VLOOKUP(A522,'[5]WORKING 28.06.24 '!$A$2:$N$693,14,0)</f>
        <v>CRISIL AAA</v>
      </c>
    </row>
    <row r="523" spans="1:9" ht="30" x14ac:dyDescent="0.25">
      <c r="A523" s="114" t="s">
        <v>1508</v>
      </c>
      <c r="B523" s="115" t="s">
        <v>1508</v>
      </c>
      <c r="C523" s="33" t="b">
        <f t="shared" si="9"/>
        <v>1</v>
      </c>
      <c r="D523" s="58" t="s">
        <v>1515</v>
      </c>
      <c r="E523" s="56" t="s">
        <v>1516</v>
      </c>
      <c r="F523" s="27">
        <f>VLOOKUP(A523,[1]Sheet1!$A$301:$C$635,3,0)</f>
        <v>1500</v>
      </c>
      <c r="G523" s="28">
        <f>VLOOKUP(A523,[1]Sheet1!$A$301:$I$635,9,0)</f>
        <v>149120053.80000001</v>
      </c>
      <c r="H523" s="28">
        <f>VLOOKUP(A523,[1]Sheet1!$A$301:$J$635,10,0)</f>
        <v>0.11557199999999999</v>
      </c>
      <c r="I523" s="32" t="str">
        <f>VLOOKUP(A523,'[5]WORKING 28.06.24 '!$A$2:$N$693,14,0)</f>
        <v>CRISIL AAA</v>
      </c>
    </row>
    <row r="524" spans="1:9" ht="30" x14ac:dyDescent="0.25">
      <c r="A524" s="114" t="s">
        <v>1509</v>
      </c>
      <c r="B524" s="115" t="s">
        <v>1509</v>
      </c>
      <c r="C524" s="33" t="b">
        <f t="shared" si="9"/>
        <v>1</v>
      </c>
      <c r="D524" s="58" t="s">
        <v>1517</v>
      </c>
      <c r="E524" s="56" t="s">
        <v>1518</v>
      </c>
      <c r="F524" s="27">
        <f>VLOOKUP(A524,[1]Sheet1!$A$301:$C$635,3,0)</f>
        <v>3000</v>
      </c>
      <c r="G524" s="28">
        <f>VLOOKUP(A524,[1]Sheet1!$A$301:$I$635,9,0)</f>
        <v>300164374.19999999</v>
      </c>
      <c r="H524" s="28">
        <f>VLOOKUP(A524,[1]Sheet1!$A$301:$J$635,10,0)</f>
        <v>0.23263536000000001</v>
      </c>
      <c r="I524" s="32" t="str">
        <f>VLOOKUP(A524,'[5]WORKING 28.06.24 '!$A$2:$N$693,14,0)</f>
        <v>CRISIL AAA</v>
      </c>
    </row>
    <row r="525" spans="1:9" ht="30" x14ac:dyDescent="0.25">
      <c r="A525" s="114" t="s">
        <v>1510</v>
      </c>
      <c r="B525" s="115" t="s">
        <v>1510</v>
      </c>
      <c r="C525" s="33" t="b">
        <f t="shared" si="9"/>
        <v>1</v>
      </c>
      <c r="D525" s="58" t="s">
        <v>1519</v>
      </c>
      <c r="E525" s="56" t="s">
        <v>1520</v>
      </c>
      <c r="F525" s="27">
        <f>VLOOKUP(A525,[1]Sheet1!$A$301:$C$635,3,0)</f>
        <v>500</v>
      </c>
      <c r="G525" s="28">
        <f>VLOOKUP(A525,[1]Sheet1!$A$301:$I$635,9,0)</f>
        <v>50488544.399999999</v>
      </c>
      <c r="H525" s="28">
        <f>VLOOKUP(A525,[1]Sheet1!$A$301:$J$635,10,0)</f>
        <v>3.9129959999999998E-2</v>
      </c>
      <c r="I525" s="32" t="str">
        <f>VLOOKUP(A525,'[5]WORKING 28.06.24 '!$A$2:$N$693,14,0)</f>
        <v>CRISIL AAA</v>
      </c>
    </row>
    <row r="526" spans="1:9" ht="30" x14ac:dyDescent="0.25">
      <c r="A526" s="114" t="s">
        <v>1511</v>
      </c>
      <c r="B526" s="115" t="s">
        <v>1511</v>
      </c>
      <c r="C526" s="33" t="b">
        <f t="shared" si="9"/>
        <v>1</v>
      </c>
      <c r="D526" s="58" t="s">
        <v>1521</v>
      </c>
      <c r="E526" s="56" t="s">
        <v>1522</v>
      </c>
      <c r="F526" s="27">
        <f>VLOOKUP(A526,[1]Sheet1!$A$301:$C$635,3,0)</f>
        <v>1000</v>
      </c>
      <c r="G526" s="28">
        <f>VLOOKUP(A526,[1]Sheet1!$A$301:$I$635,9,0)</f>
        <v>99482178.799999997</v>
      </c>
      <c r="H526" s="28">
        <f>VLOOKUP(A526,[1]Sheet1!$A$301:$J$635,10,0)</f>
        <v>7.7101329999999996E-2</v>
      </c>
      <c r="I526" s="32" t="str">
        <f>VLOOKUP(A526,'[5]WORKING 28.06.24 '!$A$2:$N$693,14,0)</f>
        <v>CRISIL AAA</v>
      </c>
    </row>
    <row r="527" spans="1:9" ht="30" x14ac:dyDescent="0.25">
      <c r="A527" s="114" t="s">
        <v>1512</v>
      </c>
      <c r="B527" s="115" t="s">
        <v>1512</v>
      </c>
      <c r="C527" s="33" t="b">
        <f t="shared" si="9"/>
        <v>1</v>
      </c>
      <c r="D527" s="58" t="s">
        <v>1523</v>
      </c>
      <c r="E527" s="56" t="s">
        <v>1524</v>
      </c>
      <c r="F527" s="27">
        <f>VLOOKUP(A527,[1]Sheet1!$A$301:$C$635,3,0)</f>
        <v>5</v>
      </c>
      <c r="G527" s="28">
        <f>VLOOKUP(A527,[1]Sheet1!$A$301:$I$635,9,0)</f>
        <v>50573134.479999997</v>
      </c>
      <c r="H527" s="28">
        <f>VLOOKUP(A527,[1]Sheet1!$A$301:$J$635,10,0)</f>
        <v>3.9195519999999998E-2</v>
      </c>
      <c r="I527" s="32" t="str">
        <f>VLOOKUP(A527,'[5]WORKING 28.06.24 '!$A$2:$N$693,14,0)</f>
        <v>CRISIL AA+</v>
      </c>
    </row>
    <row r="528" spans="1:9" ht="30" x14ac:dyDescent="0.25">
      <c r="A528" s="114" t="s">
        <v>1549</v>
      </c>
      <c r="B528" s="115" t="s">
        <v>1549</v>
      </c>
      <c r="C528" s="33" t="b">
        <f t="shared" si="9"/>
        <v>1</v>
      </c>
      <c r="D528" s="58" t="s">
        <v>1552</v>
      </c>
      <c r="E528" s="56" t="s">
        <v>1553</v>
      </c>
      <c r="F528" s="27">
        <f>VLOOKUP(A528,[1]Sheet1!$A$301:$C$635,3,0)</f>
        <v>1000</v>
      </c>
      <c r="G528" s="28">
        <f>VLOOKUP(A528,[1]Sheet1!$A$301:$I$635,9,0)</f>
        <v>99493947.5</v>
      </c>
      <c r="H528" s="28">
        <f>VLOOKUP(A528,[1]Sheet1!$A$301:$J$635,10,0)</f>
        <v>7.7110449999999997E-2</v>
      </c>
      <c r="I528" s="32" t="str">
        <f>VLOOKUP(A528,'[5]WORKING 28.06.24 '!$A$2:$N$693,14,0)</f>
        <v>CRISIL AAA</v>
      </c>
    </row>
    <row r="529" spans="1:9" ht="30" x14ac:dyDescent="0.25">
      <c r="A529" s="114" t="s">
        <v>1550</v>
      </c>
      <c r="B529" s="115" t="s">
        <v>1550</v>
      </c>
      <c r="C529" s="33" t="b">
        <f t="shared" si="9"/>
        <v>1</v>
      </c>
      <c r="D529" s="58" t="s">
        <v>1554</v>
      </c>
      <c r="E529" s="56" t="s">
        <v>1555</v>
      </c>
      <c r="F529" s="27">
        <f>VLOOKUP(A529,[1]Sheet1!$A$301:$C$635,3,0)</f>
        <v>970</v>
      </c>
      <c r="G529" s="28">
        <f>VLOOKUP(A529,[1]Sheet1!$A$301:$I$635,9,0)</f>
        <v>97752017.430000007</v>
      </c>
      <c r="H529" s="28">
        <f>VLOOKUP(A529,[1]Sheet1!$A$301:$J$635,10,0)</f>
        <v>7.576041E-2</v>
      </c>
      <c r="I529" s="32" t="str">
        <f>VLOOKUP(A529,'[5]WORKING 28.06.24 '!$A$2:$N$693,14,0)</f>
        <v>CRISIL AAA</v>
      </c>
    </row>
    <row r="530" spans="1:9" ht="30" x14ac:dyDescent="0.25">
      <c r="A530" s="114" t="s">
        <v>1602</v>
      </c>
      <c r="B530" s="115" t="s">
        <v>1602</v>
      </c>
      <c r="C530" s="33" t="b">
        <f t="shared" si="9"/>
        <v>1</v>
      </c>
      <c r="D530" s="58" t="s">
        <v>1604</v>
      </c>
      <c r="E530" s="56" t="s">
        <v>1605</v>
      </c>
      <c r="F530" s="27">
        <f>VLOOKUP(A530,[1]Sheet1!$A$301:$C$635,3,0)</f>
        <v>2000</v>
      </c>
      <c r="G530" s="28">
        <f>VLOOKUP(A530,[1]Sheet1!$A$301:$I$635,9,0)</f>
        <v>201697703.19999999</v>
      </c>
      <c r="H530" s="28">
        <f>VLOOKUP(A530,[1]Sheet1!$A$301:$J$635,10,0)</f>
        <v>0.15632108</v>
      </c>
      <c r="I530" s="32" t="str">
        <f>VLOOKUP(A530,'[5]WORKING 28.06.24 '!$A$2:$N$693,14,0)</f>
        <v>[ICRA]AAA</v>
      </c>
    </row>
    <row r="531" spans="1:9" ht="30" x14ac:dyDescent="0.25">
      <c r="A531" s="114" t="s">
        <v>1603</v>
      </c>
      <c r="B531" s="115" t="s">
        <v>1603</v>
      </c>
      <c r="C531" s="33" t="b">
        <f t="shared" si="9"/>
        <v>1</v>
      </c>
      <c r="D531" s="58" t="s">
        <v>1606</v>
      </c>
      <c r="E531" s="56" t="s">
        <v>1607</v>
      </c>
      <c r="F531" s="27">
        <f>VLOOKUP(A531,[1]Sheet1!$A$301:$C$635,3,0)</f>
        <v>500</v>
      </c>
      <c r="G531" s="28">
        <f>VLOOKUP(A531,[1]Sheet1!$A$301:$I$635,9,0)</f>
        <v>50475015.049999997</v>
      </c>
      <c r="H531" s="28">
        <f>VLOOKUP(A531,[1]Sheet1!$A$301:$J$635,10,0)</f>
        <v>3.9119479999999998E-2</v>
      </c>
      <c r="I531" s="32" t="str">
        <f>VLOOKUP(A531,'[5]WORKING 28.06.24 '!$A$2:$N$693,14,0)</f>
        <v>CRISIL AAA</v>
      </c>
    </row>
    <row r="532" spans="1:9" ht="30" x14ac:dyDescent="0.25">
      <c r="A532" s="114" t="s">
        <v>1692</v>
      </c>
      <c r="B532" s="115" t="s">
        <v>1692</v>
      </c>
      <c r="C532" s="33" t="b">
        <f t="shared" si="9"/>
        <v>1</v>
      </c>
      <c r="D532" s="58" t="s">
        <v>1702</v>
      </c>
      <c r="E532" s="56" t="s">
        <v>1703</v>
      </c>
      <c r="F532" s="27">
        <f>VLOOKUP(A532,[1]Sheet1!$A$301:$C$635,3,0)</f>
        <v>5</v>
      </c>
      <c r="G532" s="28">
        <f>VLOOKUP(A532,[1]Sheet1!$A$301:$I$635,9,0)</f>
        <v>50117051.390000008</v>
      </c>
      <c r="H532" s="28">
        <f>VLOOKUP(A532,[1]Sheet1!$A$301:$J$635,10,0)</f>
        <v>3.8842050000000003E-2</v>
      </c>
      <c r="I532" s="32" t="str">
        <f>VLOOKUP(A532,'[5]WORKING 28.06.24 '!$A$2:$N$693,14,0)</f>
        <v>IND AA+</v>
      </c>
    </row>
    <row r="533" spans="1:9" ht="30" x14ac:dyDescent="0.25">
      <c r="A533" s="114" t="s">
        <v>1623</v>
      </c>
      <c r="B533" s="115" t="s">
        <v>1623</v>
      </c>
      <c r="C533" s="33" t="b">
        <f t="shared" si="9"/>
        <v>1</v>
      </c>
      <c r="D533" s="58" t="s">
        <v>1626</v>
      </c>
      <c r="E533" s="56" t="s">
        <v>1627</v>
      </c>
      <c r="F533" s="27">
        <f>VLOOKUP(A533,[1]Sheet1!$A$301:$C$635,3,0)</f>
        <v>1100</v>
      </c>
      <c r="G533" s="28">
        <f>VLOOKUP(A533,[1]Sheet1!$A$301:$I$635,9,0)</f>
        <v>110661492.59</v>
      </c>
      <c r="H533" s="28">
        <f>VLOOKUP(A533,[1]Sheet1!$A$301:$J$635,10,0)</f>
        <v>8.5765599999999997E-2</v>
      </c>
      <c r="I533" s="32" t="str">
        <f>VLOOKUP(A533,'[5]WORKING 28.06.24 '!$A$2:$N$693,14,0)</f>
        <v>IND AAA</v>
      </c>
    </row>
    <row r="534" spans="1:9" ht="30" x14ac:dyDescent="0.25">
      <c r="A534" s="115" t="s">
        <v>1638</v>
      </c>
      <c r="B534" s="115" t="s">
        <v>1638</v>
      </c>
      <c r="C534" s="33" t="b">
        <f t="shared" si="9"/>
        <v>1</v>
      </c>
      <c r="D534" s="58" t="s">
        <v>1645</v>
      </c>
      <c r="E534" s="56" t="s">
        <v>1646</v>
      </c>
      <c r="F534" s="27">
        <f>VLOOKUP(A534,[1]Sheet1!$A$301:$C$635,3,0)</f>
        <v>300</v>
      </c>
      <c r="G534" s="28">
        <f>VLOOKUP(A534,[1]Sheet1!$A$301:$I$635,9,0)</f>
        <v>30484316.370000001</v>
      </c>
      <c r="H534" s="28">
        <f>VLOOKUP(A534,[1]Sheet1!$A$301:$J$635,10,0)</f>
        <v>2.3626149999999999E-2</v>
      </c>
      <c r="I534" s="32" t="str">
        <f>VLOOKUP(A534,'[5]WORKING 28.06.24 '!$A$2:$N$693,14,0)</f>
        <v>[ICRA]AAA</v>
      </c>
    </row>
    <row r="535" spans="1:9" ht="30" x14ac:dyDescent="0.25">
      <c r="A535" s="115" t="s">
        <v>1639</v>
      </c>
      <c r="B535" s="115" t="s">
        <v>1639</v>
      </c>
      <c r="C535" s="33" t="b">
        <f t="shared" si="9"/>
        <v>1</v>
      </c>
      <c r="D535" s="58" t="s">
        <v>1647</v>
      </c>
      <c r="E535" s="56" t="s">
        <v>1648</v>
      </c>
      <c r="F535" s="27">
        <f>VLOOKUP(A535,[1]Sheet1!$A$301:$C$635,3,0)</f>
        <v>1200</v>
      </c>
      <c r="G535" s="28">
        <f>VLOOKUP(A535,[1]Sheet1!$A$301:$I$635,9,0)</f>
        <v>120852097.92</v>
      </c>
      <c r="H535" s="28">
        <f>VLOOKUP(A535,[1]Sheet1!$A$301:$J$635,10,0)</f>
        <v>9.3663590000000005E-2</v>
      </c>
      <c r="I535" s="32" t="str">
        <f>VLOOKUP(A535,'[5]WORKING 28.06.24 '!$A$2:$N$693,14,0)</f>
        <v>CRISIL AAA</v>
      </c>
    </row>
    <row r="536" spans="1:9" ht="30" x14ac:dyDescent="0.25">
      <c r="A536" s="115" t="s">
        <v>1640</v>
      </c>
      <c r="B536" s="115" t="s">
        <v>1640</v>
      </c>
      <c r="C536" s="33" t="b">
        <f t="shared" si="9"/>
        <v>1</v>
      </c>
      <c r="D536" s="58" t="s">
        <v>1649</v>
      </c>
      <c r="E536" s="56" t="s">
        <v>1650</v>
      </c>
      <c r="F536" s="27">
        <f>VLOOKUP(A536,[1]Sheet1!$A$301:$C$635,3,0)</f>
        <v>900</v>
      </c>
      <c r="G536" s="28">
        <f>VLOOKUP(A536,[1]Sheet1!$A$301:$I$635,9,0)</f>
        <v>90150898.950000003</v>
      </c>
      <c r="H536" s="28">
        <f>VLOOKUP(A536,[1]Sheet1!$A$301:$J$635,10,0)</f>
        <v>6.9869340000000002E-2</v>
      </c>
      <c r="I536" s="32" t="str">
        <f>VLOOKUP(A536,'[5]WORKING 28.06.24 '!$A$2:$N$693,14,0)</f>
        <v>CRISIL AAA</v>
      </c>
    </row>
    <row r="537" spans="1:9" ht="30" x14ac:dyDescent="0.25">
      <c r="A537" s="115" t="s">
        <v>1641</v>
      </c>
      <c r="B537" s="115" t="s">
        <v>1641</v>
      </c>
      <c r="C537" s="33" t="b">
        <f t="shared" si="9"/>
        <v>1</v>
      </c>
      <c r="D537" s="58" t="s">
        <v>1651</v>
      </c>
      <c r="E537" s="56" t="s">
        <v>1652</v>
      </c>
      <c r="F537" s="27">
        <f>VLOOKUP(A537,[1]Sheet1!$A$301:$C$635,3,0)</f>
        <v>900</v>
      </c>
      <c r="G537" s="28">
        <f>VLOOKUP(A537,[1]Sheet1!$A$301:$I$635,9,0)</f>
        <v>90092570.400000006</v>
      </c>
      <c r="H537" s="28">
        <f>VLOOKUP(A537,[1]Sheet1!$A$301:$J$635,10,0)</f>
        <v>6.9824129999999998E-2</v>
      </c>
      <c r="I537" s="32" t="str">
        <f>VLOOKUP(A537,'[5]WORKING 28.06.24 '!$A$2:$N$693,14,0)</f>
        <v>CRISIL AAA</v>
      </c>
    </row>
    <row r="538" spans="1:9" ht="30" x14ac:dyDescent="0.25">
      <c r="A538" s="115" t="s">
        <v>1680</v>
      </c>
      <c r="B538" s="115" t="s">
        <v>1680</v>
      </c>
      <c r="C538" s="33" t="b">
        <f t="shared" si="9"/>
        <v>1</v>
      </c>
      <c r="D538" s="58" t="s">
        <v>1684</v>
      </c>
      <c r="E538" s="56" t="s">
        <v>1685</v>
      </c>
      <c r="F538" s="27">
        <f>VLOOKUP(A538,[1]Sheet1!$A$301:$C$635,3,0)</f>
        <v>12</v>
      </c>
      <c r="G538" s="28">
        <f>VLOOKUP(A538,[1]Sheet1!$A$301:$I$635,9,0)</f>
        <v>121999475.92000003</v>
      </c>
      <c r="H538" s="28">
        <f>VLOOKUP(A538,[1]Sheet1!$A$301:$J$635,10,0)</f>
        <v>9.4552830000000004E-2</v>
      </c>
      <c r="I538" s="32" t="str">
        <f>VLOOKUP(A538,'[5]WORKING 28.06.24 '!$A$2:$N$693,14,0)</f>
        <v>CRISIL AAA</v>
      </c>
    </row>
    <row r="539" spans="1:9" ht="30" x14ac:dyDescent="0.25">
      <c r="A539" s="115" t="s">
        <v>1681</v>
      </c>
      <c r="B539" s="115" t="s">
        <v>1681</v>
      </c>
      <c r="C539" s="33" t="b">
        <f t="shared" si="9"/>
        <v>1</v>
      </c>
      <c r="D539" s="58" t="s">
        <v>1686</v>
      </c>
      <c r="E539" s="56" t="s">
        <v>1687</v>
      </c>
      <c r="F539" s="27">
        <f>VLOOKUP(A539,[1]Sheet1!$A$301:$C$635,3,0)</f>
        <v>470</v>
      </c>
      <c r="G539" s="28">
        <f>VLOOKUP(A539,[1]Sheet1!$A$301:$I$635,9,0)</f>
        <v>47899774.82</v>
      </c>
      <c r="H539" s="28">
        <f>VLOOKUP(A539,[1]Sheet1!$A$301:$J$635,10,0)</f>
        <v>3.71236E-2</v>
      </c>
      <c r="I539" s="32" t="str">
        <f>VLOOKUP(A539,'[5]WORKING 28.06.24 '!$A$2:$N$693,14,0)</f>
        <v>CRISIL AAA</v>
      </c>
    </row>
    <row r="540" spans="1:9" ht="30" x14ac:dyDescent="0.25">
      <c r="A540" s="115" t="s">
        <v>1682</v>
      </c>
      <c r="B540" s="115" t="s">
        <v>1682</v>
      </c>
      <c r="C540" s="33" t="b">
        <f t="shared" si="9"/>
        <v>1</v>
      </c>
      <c r="D540" s="58" t="s">
        <v>1688</v>
      </c>
      <c r="E540" s="56" t="s">
        <v>1689</v>
      </c>
      <c r="F540" s="27">
        <f>VLOOKUP(A540,[1]Sheet1!$A$301:$C$635,3,0)</f>
        <v>1300</v>
      </c>
      <c r="G540" s="28">
        <f>VLOOKUP(A540,[1]Sheet1!$A$301:$I$635,9,0)</f>
        <v>131972898.06999999</v>
      </c>
      <c r="H540" s="28">
        <f>VLOOKUP(A540,[1]Sheet1!$A$301:$J$635,10,0)</f>
        <v>0.1022825</v>
      </c>
      <c r="I540" s="32" t="str">
        <f>VLOOKUP(A540,'[5]WORKING 28.06.24 '!$A$2:$N$693,14,0)</f>
        <v>IND AAA</v>
      </c>
    </row>
    <row r="541" spans="1:9" ht="30" x14ac:dyDescent="0.25">
      <c r="A541" s="114" t="s">
        <v>1693</v>
      </c>
      <c r="B541" s="115" t="s">
        <v>1693</v>
      </c>
      <c r="C541" s="33" t="b">
        <f t="shared" si="9"/>
        <v>1</v>
      </c>
      <c r="D541" s="58" t="s">
        <v>1704</v>
      </c>
      <c r="E541" s="56" t="s">
        <v>1705</v>
      </c>
      <c r="F541" s="27">
        <f>VLOOKUP(A541,[1]Sheet1!$A$301:$C$635,3,0)</f>
        <v>1000</v>
      </c>
      <c r="G541" s="28">
        <f>VLOOKUP(A541,[1]Sheet1!$A$301:$I$635,9,0)</f>
        <v>101987328.09999999</v>
      </c>
      <c r="H541" s="28">
        <f>VLOOKUP(A541,[1]Sheet1!$A$301:$J$635,10,0)</f>
        <v>7.9042890000000005E-2</v>
      </c>
      <c r="I541" s="32" t="str">
        <f>VLOOKUP(A541,'[5]WORKING 28.06.24 '!$A$2:$N$693,14,0)</f>
        <v>CRISIL AAA</v>
      </c>
    </row>
    <row r="542" spans="1:9" ht="30" x14ac:dyDescent="0.25">
      <c r="A542" s="114" t="s">
        <v>1694</v>
      </c>
      <c r="B542" s="115" t="s">
        <v>1694</v>
      </c>
      <c r="C542" s="33" t="b">
        <f t="shared" si="9"/>
        <v>1</v>
      </c>
      <c r="D542" s="58" t="s">
        <v>1706</v>
      </c>
      <c r="E542" s="56" t="s">
        <v>1707</v>
      </c>
      <c r="F542" s="27">
        <f>VLOOKUP(A542,[1]Sheet1!$A$301:$C$635,3,0)</f>
        <v>10</v>
      </c>
      <c r="G542" s="28">
        <f>VLOOKUP(A542,[1]Sheet1!$A$301:$I$635,9,0)</f>
        <v>100266223.09</v>
      </c>
      <c r="H542" s="28">
        <f>VLOOKUP(A542,[1]Sheet1!$A$301:$J$635,10,0)</f>
        <v>7.7708990000000006E-2</v>
      </c>
      <c r="I542" s="32" t="str">
        <f>VLOOKUP(A542,'[5]WORKING 28.06.24 '!$A$2:$N$693,14,0)</f>
        <v>CRISIL AA+</v>
      </c>
    </row>
    <row r="543" spans="1:9" ht="30" x14ac:dyDescent="0.25">
      <c r="A543" s="114" t="s">
        <v>1695</v>
      </c>
      <c r="B543" s="115" t="s">
        <v>1695</v>
      </c>
      <c r="C543" s="33" t="b">
        <f t="shared" si="9"/>
        <v>1</v>
      </c>
      <c r="D543" s="58" t="s">
        <v>1708</v>
      </c>
      <c r="E543" s="56" t="s">
        <v>1709</v>
      </c>
      <c r="F543" s="27">
        <f>VLOOKUP(A543,[1]Sheet1!$A$301:$C$635,3,0)</f>
        <v>1200</v>
      </c>
      <c r="G543" s="28">
        <f>VLOOKUP(A543,[1]Sheet1!$A$301:$I$635,9,0)</f>
        <v>122056041.35999997</v>
      </c>
      <c r="H543" s="28">
        <f>VLOOKUP(A543,[1]Sheet1!$A$301:$J$635,10,0)</f>
        <v>9.4596669999999994E-2</v>
      </c>
      <c r="I543" s="32" t="str">
        <f>VLOOKUP(A543,'[5]WORKING 28.06.24 '!$A$2:$N$693,14,0)</f>
        <v>CRISIL AAA</v>
      </c>
    </row>
    <row r="544" spans="1:9" ht="30" x14ac:dyDescent="0.25">
      <c r="A544" s="114" t="s">
        <v>1696</v>
      </c>
      <c r="B544" s="115" t="s">
        <v>1696</v>
      </c>
      <c r="C544" s="33" t="b">
        <f t="shared" si="9"/>
        <v>1</v>
      </c>
      <c r="D544" s="58" t="s">
        <v>1710</v>
      </c>
      <c r="E544" s="56" t="s">
        <v>1711</v>
      </c>
      <c r="F544" s="27">
        <f>VLOOKUP(A544,[1]Sheet1!$A$301:$C$635,3,0)</f>
        <v>500</v>
      </c>
      <c r="G544" s="28">
        <f>VLOOKUP(A544,[1]Sheet1!$A$301:$I$635,9,0)</f>
        <v>51382900.049999997</v>
      </c>
      <c r="H544" s="28">
        <f>VLOOKUP(A544,[1]Sheet1!$A$301:$J$635,10,0)</f>
        <v>3.9823110000000002E-2</v>
      </c>
      <c r="I544" s="32" t="str">
        <f>VLOOKUP(A544,'[5]WORKING 28.06.24 '!$A$2:$N$693,14,0)</f>
        <v>CRISIL AAA</v>
      </c>
    </row>
    <row r="545" spans="1:10" ht="30" x14ac:dyDescent="0.25">
      <c r="A545" s="114" t="s">
        <v>1697</v>
      </c>
      <c r="B545" s="115" t="s">
        <v>1697</v>
      </c>
      <c r="C545" s="33" t="b">
        <f t="shared" si="9"/>
        <v>1</v>
      </c>
      <c r="D545" s="58" t="s">
        <v>1712</v>
      </c>
      <c r="E545" s="56" t="s">
        <v>1713</v>
      </c>
      <c r="F545" s="27">
        <f>VLOOKUP(A545,[1]Sheet1!$A$301:$C$635,3,0)</f>
        <v>1000</v>
      </c>
      <c r="G545" s="28">
        <f>VLOOKUP(A545,[1]Sheet1!$A$301:$I$635,9,0)</f>
        <v>100587671.2</v>
      </c>
      <c r="H545" s="28">
        <f>VLOOKUP(A545,[1]Sheet1!$A$301:$J$635,10,0)</f>
        <v>7.7958120000000006E-2</v>
      </c>
      <c r="I545" s="32" t="str">
        <f>VLOOKUP(A545,'[5]WORKING 28.06.24 '!$A$2:$N$693,14,0)</f>
        <v>CRISIL AAA</v>
      </c>
    </row>
    <row r="546" spans="1:10" ht="30" x14ac:dyDescent="0.25">
      <c r="A546" s="114" t="s">
        <v>1698</v>
      </c>
      <c r="B546" s="115" t="s">
        <v>1698</v>
      </c>
      <c r="C546" s="33" t="b">
        <f t="shared" si="9"/>
        <v>1</v>
      </c>
      <c r="D546" s="58" t="s">
        <v>1714</v>
      </c>
      <c r="E546" s="56" t="s">
        <v>1715</v>
      </c>
      <c r="F546" s="27">
        <f>VLOOKUP(A546,[1]Sheet1!$A$301:$C$635,3,0)</f>
        <v>12</v>
      </c>
      <c r="G546" s="28">
        <f>VLOOKUP(A546,[1]Sheet1!$A$301:$I$635,9,0)</f>
        <v>119889770.03</v>
      </c>
      <c r="H546" s="28">
        <f>VLOOKUP(A546,[1]Sheet1!$A$301:$J$635,10,0)</f>
        <v>9.2917760000000002E-2</v>
      </c>
      <c r="I546" s="32" t="str">
        <f>VLOOKUP(A546,'[5]WORKING 28.06.24 '!$A$2:$N$693,14,0)</f>
        <v>CRISIL AAA</v>
      </c>
    </row>
    <row r="547" spans="1:10" ht="30" x14ac:dyDescent="0.25">
      <c r="A547" s="114" t="s">
        <v>1699</v>
      </c>
      <c r="B547" s="115" t="s">
        <v>1699</v>
      </c>
      <c r="C547" s="33" t="b">
        <f t="shared" si="9"/>
        <v>1</v>
      </c>
      <c r="D547" s="58" t="s">
        <v>1716</v>
      </c>
      <c r="E547" s="56" t="s">
        <v>1717</v>
      </c>
      <c r="F547" s="27">
        <f>VLOOKUP(A547,[1]Sheet1!$A$301:$C$635,3,0)</f>
        <v>1300</v>
      </c>
      <c r="G547" s="28">
        <f>VLOOKUP(A547,[1]Sheet1!$A$301:$I$635,9,0)</f>
        <v>131512830.41</v>
      </c>
      <c r="H547" s="28">
        <f>VLOOKUP(A547,[1]Sheet1!$A$301:$J$635,10,0)</f>
        <v>0.10192594000000001</v>
      </c>
      <c r="I547" s="32" t="str">
        <f>VLOOKUP(A547,'[5]WORKING 28.06.24 '!$A$2:$N$693,14,0)</f>
        <v>[ICRA]AAA</v>
      </c>
    </row>
    <row r="548" spans="1:10" ht="30" x14ac:dyDescent="0.25">
      <c r="A548" s="114" t="s">
        <v>1700</v>
      </c>
      <c r="B548" s="115" t="s">
        <v>1700</v>
      </c>
      <c r="C548" s="33" t="b">
        <f t="shared" si="9"/>
        <v>1</v>
      </c>
      <c r="D548" s="58" t="s">
        <v>1718</v>
      </c>
      <c r="E548" s="56" t="s">
        <v>1719</v>
      </c>
      <c r="F548" s="27">
        <f>VLOOKUP(A548,[1]Sheet1!$A$301:$C$635,3,0)</f>
        <v>1000</v>
      </c>
      <c r="G548" s="28">
        <f>VLOOKUP(A548,[1]Sheet1!$A$301:$I$635,9,0)</f>
        <v>100157665.8</v>
      </c>
      <c r="H548" s="28">
        <f>VLOOKUP(A548,[1]Sheet1!$A$301:$J$635,10,0)</f>
        <v>7.7624849999999995E-2</v>
      </c>
      <c r="I548" s="32" t="str">
        <f>VLOOKUP(A548,'[5]WORKING 28.06.24 '!$A$2:$N$693,14,0)</f>
        <v>CRISIL AAA</v>
      </c>
    </row>
    <row r="549" spans="1:10" ht="30" x14ac:dyDescent="0.25">
      <c r="A549" s="115" t="s">
        <v>1742</v>
      </c>
      <c r="B549" s="115" t="s">
        <v>1742</v>
      </c>
      <c r="C549" s="33" t="b">
        <f t="shared" si="9"/>
        <v>1</v>
      </c>
      <c r="D549" s="58" t="s">
        <v>1745</v>
      </c>
      <c r="E549" s="56" t="s">
        <v>1746</v>
      </c>
      <c r="F549" s="27">
        <f>VLOOKUP(A549,[1]Sheet1!$A$301:$C$635,3,0)</f>
        <v>700</v>
      </c>
      <c r="G549" s="28">
        <f>VLOOKUP(A549,[1]Sheet1!$A$301:$I$635,9,0)</f>
        <v>70378540.329999998</v>
      </c>
      <c r="H549" s="28">
        <f>VLOOKUP(A549,[1]Sheet1!$A$301:$J$635,10,0)</f>
        <v>5.4545240000000002E-2</v>
      </c>
      <c r="I549" s="32" t="str">
        <f>VLOOKUP(A549,'[5]WORKING 28.06.24 '!$A$2:$N$693,14,0)</f>
        <v>CRISIL AAA</v>
      </c>
    </row>
    <row r="550" spans="1:10" ht="30" x14ac:dyDescent="0.25">
      <c r="A550" s="115" t="s">
        <v>1743</v>
      </c>
      <c r="B550" s="115" t="s">
        <v>1743</v>
      </c>
      <c r="C550" s="33" t="b">
        <f t="shared" si="9"/>
        <v>1</v>
      </c>
      <c r="D550" s="58" t="s">
        <v>1747</v>
      </c>
      <c r="E550" s="56" t="s">
        <v>1748</v>
      </c>
      <c r="F550" s="27">
        <f>VLOOKUP(A550,[1]Sheet1!$A$301:$C$635,3,0)</f>
        <v>15</v>
      </c>
      <c r="G550" s="28">
        <f>VLOOKUP(A550,[1]Sheet1!$A$301:$I$635,9,0)</f>
        <v>152639817.38999999</v>
      </c>
      <c r="H550" s="28">
        <f>VLOOKUP(A550,[1]Sheet1!$A$301:$J$635,10,0)</f>
        <v>0.11829990999999999</v>
      </c>
      <c r="I550" s="32" t="str">
        <f>VLOOKUP(A550,'[5]WORKING 28.06.24 '!$A$2:$N$693,14,0)</f>
        <v>CRISIL AA+</v>
      </c>
    </row>
    <row r="551" spans="1:10" ht="30" x14ac:dyDescent="0.25">
      <c r="A551" s="115" t="s">
        <v>1763</v>
      </c>
      <c r="B551" s="115" t="s">
        <v>1763</v>
      </c>
      <c r="C551" s="33" t="b">
        <f t="shared" si="9"/>
        <v>1</v>
      </c>
      <c r="D551" s="58" t="s">
        <v>1767</v>
      </c>
      <c r="E551" s="56" t="s">
        <v>1768</v>
      </c>
      <c r="F551" s="27">
        <f>VLOOKUP(A551,[1]Sheet1!$A$301:$C$635,3,0)</f>
        <v>5</v>
      </c>
      <c r="G551" s="28">
        <f>VLOOKUP(A551,[1]Sheet1!$A$301:$I$635,9,0)</f>
        <v>50145294.649999999</v>
      </c>
      <c r="H551" s="28">
        <f>VLOOKUP(A551,[1]Sheet1!$A$301:$J$635,10,0)</f>
        <v>3.886394E-2</v>
      </c>
      <c r="I551" s="32" t="str">
        <f>VLOOKUP(A551,'[5]WORKING 28.06.24 '!$A$2:$N$693,14,0)</f>
        <v>CRISIL AA+</v>
      </c>
    </row>
    <row r="552" spans="1:10" ht="30" x14ac:dyDescent="0.25">
      <c r="A552" s="115" t="s">
        <v>1764</v>
      </c>
      <c r="B552" s="115" t="s">
        <v>1764</v>
      </c>
      <c r="C552" s="33" t="b">
        <f t="shared" si="9"/>
        <v>1</v>
      </c>
      <c r="D552" s="58" t="s">
        <v>1769</v>
      </c>
      <c r="E552" s="56" t="s">
        <v>1770</v>
      </c>
      <c r="F552" s="27">
        <f>VLOOKUP(A552,[1]Sheet1!$A$301:$C$635,3,0)</f>
        <v>2500</v>
      </c>
      <c r="G552" s="28">
        <f>VLOOKUP(A552,[1]Sheet1!$A$301:$I$635,9,0)</f>
        <v>251458641.24999997</v>
      </c>
      <c r="H552" s="28">
        <f>VLOOKUP(A552,[1]Sheet1!$A$301:$J$635,10,0)</f>
        <v>0.19488712999999999</v>
      </c>
      <c r="I552" s="32" t="str">
        <f>VLOOKUP(A552,'[5]WORKING 28.06.24 '!$A$2:$N$693,14,0)</f>
        <v>[ICRA]AAA</v>
      </c>
    </row>
    <row r="553" spans="1:10" ht="30" x14ac:dyDescent="0.25">
      <c r="A553" s="115" t="s">
        <v>1781</v>
      </c>
      <c r="B553" s="115" t="s">
        <v>1781</v>
      </c>
      <c r="C553" s="33" t="b">
        <f t="shared" si="9"/>
        <v>1</v>
      </c>
      <c r="D553" s="58" t="s">
        <v>1785</v>
      </c>
      <c r="E553" s="56" t="s">
        <v>1786</v>
      </c>
      <c r="F553" s="27">
        <f>VLOOKUP(A553,[1]Sheet1!$A$301:$C$635,3,0)</f>
        <v>1200</v>
      </c>
      <c r="G553" s="28">
        <f>VLOOKUP(A553,[1]Sheet1!$A$301:$I$635,9,0)</f>
        <v>120254613.36</v>
      </c>
      <c r="H553" s="28">
        <f>VLOOKUP(A553,[1]Sheet1!$A$301:$J$635,10,0)</f>
        <v>9.3200519999999995E-2</v>
      </c>
      <c r="I553" s="32" t="str">
        <f>VLOOKUP(A553,'[5]WORKING 28.06.24 '!$A$2:$N$693,14,0)</f>
        <v>CRISIL AAA</v>
      </c>
    </row>
    <row r="554" spans="1:10" ht="30" x14ac:dyDescent="0.25">
      <c r="A554" s="115" t="s">
        <v>1782</v>
      </c>
      <c r="B554" s="115" t="s">
        <v>1782</v>
      </c>
      <c r="C554" s="33" t="b">
        <f t="shared" si="9"/>
        <v>1</v>
      </c>
      <c r="D554" s="58" t="s">
        <v>1787</v>
      </c>
      <c r="E554" s="56" t="s">
        <v>1788</v>
      </c>
      <c r="F554" s="27">
        <f>VLOOKUP(A554,[1]Sheet1!$A$301:$C$635,3,0)</f>
        <v>1300</v>
      </c>
      <c r="G554" s="28">
        <f>VLOOKUP(A554,[1]Sheet1!$A$301:$I$635,9,0)</f>
        <v>130065535.86000003</v>
      </c>
      <c r="H554" s="28">
        <f>VLOOKUP(A554,[1]Sheet1!$A$301:$J$635,10,0)</f>
        <v>0.10080424</v>
      </c>
      <c r="I554" s="32" t="str">
        <f>VLOOKUP(A554,'[5]WORKING 28.06.24 '!$A$2:$N$693,14,0)</f>
        <v>[ICRA]AAA</v>
      </c>
    </row>
    <row r="555" spans="1:10" ht="30" x14ac:dyDescent="0.25">
      <c r="A555" s="115" t="s">
        <v>1783</v>
      </c>
      <c r="B555" s="115" t="s">
        <v>1783</v>
      </c>
      <c r="C555" s="33" t="b">
        <f t="shared" si="9"/>
        <v>1</v>
      </c>
      <c r="D555" s="58" t="s">
        <v>1789</v>
      </c>
      <c r="E555" s="56" t="s">
        <v>1790</v>
      </c>
      <c r="F555" s="27">
        <f>VLOOKUP(A555,[1]Sheet1!$A$301:$C$635,3,0)</f>
        <v>1000</v>
      </c>
      <c r="G555" s="28">
        <f>VLOOKUP(A555,[1]Sheet1!$A$301:$I$635,9,0)</f>
        <v>99753039.400000006</v>
      </c>
      <c r="H555" s="28">
        <f>VLOOKUP(A555,[1]Sheet1!$A$301:$J$635,10,0)</f>
        <v>7.7311249999999998E-2</v>
      </c>
      <c r="I555" s="32" t="str">
        <f>VLOOKUP(A555,'[5]WORKING 28.06.24 '!$A$2:$N$693,14,0)</f>
        <v>CRISIL AAA</v>
      </c>
    </row>
    <row r="556" spans="1:10" ht="30" x14ac:dyDescent="0.25">
      <c r="A556" s="115" t="s">
        <v>1799</v>
      </c>
      <c r="B556" s="115" t="s">
        <v>1799</v>
      </c>
      <c r="C556" s="33" t="b">
        <f t="shared" si="9"/>
        <v>1</v>
      </c>
      <c r="D556" s="58" t="s">
        <v>1801</v>
      </c>
      <c r="E556" s="56" t="s">
        <v>1802</v>
      </c>
      <c r="F556" s="27">
        <f>VLOOKUP(A556,[1]Sheet1!$A$301:$C$635,3,0)</f>
        <v>700</v>
      </c>
      <c r="G556" s="28">
        <f>VLOOKUP(A556,[1]Sheet1!$A$301:$I$635,9,0)</f>
        <v>70448969.640000001</v>
      </c>
      <c r="H556" s="28">
        <f>VLOOKUP(A556,[1]Sheet1!$A$301:$J$635,10,0)</f>
        <v>5.459982E-2</v>
      </c>
      <c r="I556" s="32" t="str">
        <f>VLOOKUP(A556,'[5]WORKING 28.06.24 '!$A$2:$N$693,14,0)</f>
        <v>[ICRA]AAA</v>
      </c>
    </row>
    <row r="557" spans="1:10" ht="30" x14ac:dyDescent="0.25">
      <c r="A557" s="115" t="s">
        <v>1800</v>
      </c>
      <c r="B557" s="115" t="s">
        <v>1800</v>
      </c>
      <c r="C557" s="33" t="b">
        <f t="shared" si="9"/>
        <v>1</v>
      </c>
      <c r="D557" s="58" t="s">
        <v>1803</v>
      </c>
      <c r="E557" s="56" t="s">
        <v>1804</v>
      </c>
      <c r="F557" s="27">
        <f>VLOOKUP(A557,[1]Sheet1!$A$301:$C$635,3,0)</f>
        <v>800</v>
      </c>
      <c r="G557" s="28">
        <f>VLOOKUP(A557,[1]Sheet1!$A$301:$I$635,9,0)</f>
        <v>80155983.359999999</v>
      </c>
      <c r="H557" s="28">
        <f>VLOOKUP(A557,[1]Sheet1!$A$301:$J$635,10,0)</f>
        <v>6.2123020000000001E-2</v>
      </c>
      <c r="I557" s="32" t="str">
        <f>VLOOKUP(A557,'[5]WORKING 28.06.24 '!$A$2:$N$693,14,0)</f>
        <v>CRISIL AAA</v>
      </c>
    </row>
    <row r="558" spans="1:10" ht="30" x14ac:dyDescent="0.25">
      <c r="A558" s="115" t="s">
        <v>1847</v>
      </c>
      <c r="B558" s="115" t="s">
        <v>1847</v>
      </c>
      <c r="C558" s="33" t="b">
        <f t="shared" si="9"/>
        <v>1</v>
      </c>
      <c r="D558" s="58" t="s">
        <v>1849</v>
      </c>
      <c r="E558" s="56" t="s">
        <v>1850</v>
      </c>
      <c r="F558" s="27">
        <f>VLOOKUP(A558,[1]Sheet1!$A$301:$C$635,3,0)</f>
        <v>1200</v>
      </c>
      <c r="G558" s="28">
        <f>VLOOKUP(A558,[1]Sheet1!$A$301:$I$635,9,0)</f>
        <v>120029557.68000002</v>
      </c>
      <c r="H558" s="28">
        <f>VLOOKUP(A558,[1]Sheet1!$A$301:$J$635,10,0)</f>
        <v>9.3026090000000006E-2</v>
      </c>
      <c r="I558" s="32" t="str">
        <f>VLOOKUP(A558,'[5]WORKING 28.06.24 '!$A$2:$N$693,14,0)</f>
        <v>[ICRA]AAA</v>
      </c>
    </row>
    <row r="559" spans="1:10" ht="30" x14ac:dyDescent="0.25">
      <c r="A559" s="115" t="s">
        <v>1848</v>
      </c>
      <c r="B559" s="115" t="s">
        <v>1848</v>
      </c>
      <c r="C559" s="33" t="b">
        <f t="shared" si="9"/>
        <v>1</v>
      </c>
      <c r="D559" s="58" t="s">
        <v>1851</v>
      </c>
      <c r="E559" s="56" t="s">
        <v>1852</v>
      </c>
      <c r="F559" s="27">
        <f>VLOOKUP(A559,[1]Sheet1!$A$301:$C$635,3,0)</f>
        <v>1000</v>
      </c>
      <c r="G559" s="28">
        <f>VLOOKUP(A559,[1]Sheet1!$A$301:$I$635,9,0)</f>
        <v>100485212.5</v>
      </c>
      <c r="H559" s="28">
        <f>VLOOKUP(A559,[1]Sheet1!$A$301:$J$635,10,0)</f>
        <v>7.7878710000000004E-2</v>
      </c>
      <c r="I559" s="32" t="str">
        <f>VLOOKUP(A559,'[5]WORKING 28.06.24 '!$A$2:$N$693,14,0)</f>
        <v>CRISIL AAA</v>
      </c>
    </row>
    <row r="560" spans="1:10" ht="30" x14ac:dyDescent="0.25">
      <c r="A560" s="24" t="s">
        <v>154</v>
      </c>
      <c r="B560" s="115" t="s">
        <v>154</v>
      </c>
      <c r="C560" s="33" t="b">
        <f t="shared" si="9"/>
        <v>1</v>
      </c>
      <c r="D560" s="26" t="s">
        <v>56</v>
      </c>
      <c r="E560" s="56" t="str">
        <f>VLOOKUP(A560,[4]WORKING!$A:$D,4,0)</f>
        <v>INE090A08TO9</v>
      </c>
      <c r="F560" s="27">
        <f>VLOOKUP(A560,[1]Sheet1!$A$301:$C$635,3,0)</f>
        <v>15</v>
      </c>
      <c r="G560" s="28">
        <f>VLOOKUP(A560,[1]Sheet1!$A$301:$I$635,9,0)</f>
        <v>15035806.140000001</v>
      </c>
      <c r="H560" s="28">
        <f>VLOOKUP(A560,[1]Sheet1!$A$301:$J$635,10,0)</f>
        <v>1.1653149999999999E-2</v>
      </c>
      <c r="I560" s="32" t="str">
        <f>VLOOKUP(A560,'[5]WORKING 28.06.24 '!$A$2:$N$693,14,0)</f>
        <v>[ICRA]AAA</v>
      </c>
      <c r="J560" s="24" t="str">
        <f>VLOOKUP(E560,'[3]MASTER ASSET TYPE'!$D$1:$F$65536,3,0)</f>
        <v>NCD204</v>
      </c>
    </row>
    <row r="561" spans="1:10" ht="30" x14ac:dyDescent="0.25">
      <c r="A561" s="24" t="s">
        <v>155</v>
      </c>
      <c r="B561" s="115" t="s">
        <v>155</v>
      </c>
      <c r="C561" s="33" t="b">
        <f t="shared" ref="C561:C624" si="10">A561=B561</f>
        <v>1</v>
      </c>
      <c r="D561" s="26" t="s">
        <v>57</v>
      </c>
      <c r="E561" s="56" t="str">
        <f>VLOOKUP(A561,[4]WORKING!$A:$D,4,0)</f>
        <v>INE238A08351</v>
      </c>
      <c r="F561" s="27">
        <f>VLOOKUP(A561,[1]Sheet1!$A$301:$C$635,3,0)</f>
        <v>2</v>
      </c>
      <c r="G561" s="28">
        <f>VLOOKUP(A561,[1]Sheet1!$A$301:$I$635,9,0)</f>
        <v>2005719.96</v>
      </c>
      <c r="H561" s="28">
        <f>VLOOKUP(A561,[1]Sheet1!$A$301:$J$635,10,0)</f>
        <v>1.55449E-3</v>
      </c>
      <c r="I561" s="32" t="str">
        <f>VLOOKUP(A561,'[5]WORKING 28.06.24 '!$A$2:$N$693,14,0)</f>
        <v>CRISIL AAA</v>
      </c>
      <c r="J561" s="24" t="str">
        <f>VLOOKUP(E561,'[3]MASTER ASSET TYPE'!$D$1:$F$65536,3,0)</f>
        <v>NCD215</v>
      </c>
    </row>
    <row r="562" spans="1:10" ht="30" x14ac:dyDescent="0.25">
      <c r="A562" s="80" t="s">
        <v>381</v>
      </c>
      <c r="B562" s="115" t="s">
        <v>381</v>
      </c>
      <c r="C562" s="33" t="b">
        <f t="shared" si="10"/>
        <v>1</v>
      </c>
      <c r="D562" s="26" t="s">
        <v>382</v>
      </c>
      <c r="E562" s="56" t="s">
        <v>383</v>
      </c>
      <c r="F562" s="27">
        <f>VLOOKUP(A562,[1]Sheet1!$A$301:$C$635,3,0)</f>
        <v>34</v>
      </c>
      <c r="G562" s="28">
        <f>VLOOKUP(A562,[1]Sheet1!$A$301:$I$635,9,0)</f>
        <v>34076378.539999999</v>
      </c>
      <c r="H562" s="28">
        <f>VLOOKUP(A562,[1]Sheet1!$A$301:$J$635,10,0)</f>
        <v>2.6410099999999999E-2</v>
      </c>
      <c r="I562" s="32" t="str">
        <f>VLOOKUP(A562,'[5]WORKING 28.06.24 '!$A$2:$N$693,14,0)</f>
        <v>CRISIL AAA</v>
      </c>
    </row>
    <row r="563" spans="1:10" ht="30" x14ac:dyDescent="0.25">
      <c r="A563" s="25" t="s">
        <v>222</v>
      </c>
      <c r="B563" s="115" t="s">
        <v>222</v>
      </c>
      <c r="C563" s="33" t="b">
        <f t="shared" si="10"/>
        <v>1</v>
      </c>
      <c r="D563" s="26" t="s">
        <v>223</v>
      </c>
      <c r="E563" s="56" t="s">
        <v>224</v>
      </c>
      <c r="F563" s="27">
        <f>VLOOKUP(A563,[1]Sheet1!$A$301:$C$635,3,0)</f>
        <v>13600000</v>
      </c>
      <c r="G563" s="28">
        <f>VLOOKUP(A563,[1]Sheet1!$A$301:$I$635,9,0)</f>
        <v>68422960</v>
      </c>
      <c r="H563" s="28">
        <f>VLOOKUP(A563,[1]Sheet1!$A$301:$J$635,10,0)</f>
        <v>5.3029609999999998E-2</v>
      </c>
      <c r="I563" s="32" t="str">
        <f>VLOOKUP(A563,'[5]WORKING 28.06.24 '!$A$2:$N$693,14,0)</f>
        <v>CRISIL AAA</v>
      </c>
    </row>
    <row r="564" spans="1:10" ht="15.75" x14ac:dyDescent="0.25">
      <c r="A564" s="24" t="s">
        <v>156</v>
      </c>
      <c r="B564" s="115" t="s">
        <v>156</v>
      </c>
      <c r="C564" s="33" t="b">
        <f t="shared" si="10"/>
        <v>1</v>
      </c>
      <c r="D564" s="26" t="s">
        <v>58</v>
      </c>
      <c r="E564" s="56" t="s">
        <v>1566</v>
      </c>
      <c r="F564" s="27">
        <f>VLOOKUP(A564,[1]Sheet1!$A$301:$C$635,3,0)</f>
        <v>3</v>
      </c>
      <c r="G564" s="28">
        <f>VLOOKUP(A564,[1]Sheet1!$A$301:$I$635,9,0)</f>
        <v>3005228.33</v>
      </c>
      <c r="H564" s="28">
        <f>VLOOKUP(A564,[1]Sheet1!$A$301:$J$635,10,0)</f>
        <v>2.32913E-3</v>
      </c>
      <c r="I564" s="32" t="str">
        <f>VLOOKUP(A564,'[5]WORKING 28.06.24 '!$A$2:$N$693,14,0)</f>
        <v>CRISIL AAA</v>
      </c>
      <c r="J564" s="24" t="e">
        <f>VLOOKUP(E564,'[3]MASTER ASSET TYPE'!$D$1:$F$65536,3,0)</f>
        <v>#N/A</v>
      </c>
    </row>
    <row r="565" spans="1:10" ht="30" x14ac:dyDescent="0.25">
      <c r="A565" s="24" t="s">
        <v>157</v>
      </c>
      <c r="B565" s="115" t="s">
        <v>157</v>
      </c>
      <c r="C565" s="33" t="b">
        <f t="shared" si="10"/>
        <v>1</v>
      </c>
      <c r="D565" s="26" t="s">
        <v>65</v>
      </c>
      <c r="E565" s="56" t="str">
        <f>VLOOKUP(A565,[4]WORKING!$A:$D,4,0)</f>
        <v>INE115A07FO5</v>
      </c>
      <c r="F565" s="27">
        <f>VLOOKUP(A565,[1]Sheet1!$A$301:$C$635,3,0)</f>
        <v>5</v>
      </c>
      <c r="G565" s="28">
        <f>VLOOKUP(A565,[1]Sheet1!$A$301:$I$635,9,0)</f>
        <v>5011790.33</v>
      </c>
      <c r="H565" s="28">
        <f>VLOOKUP(A565,[1]Sheet1!$A$301:$J$635,10,0)</f>
        <v>3.88427E-3</v>
      </c>
      <c r="I565" s="32" t="str">
        <f>VLOOKUP(A565,'[5]WORKING 28.06.24 '!$A$2:$N$693,14,0)</f>
        <v>CRISIL AAA</v>
      </c>
      <c r="J565" s="24" t="str">
        <f>VLOOKUP(E565,'[3]MASTER ASSET TYPE'!$D$1:$F$65536,3,0)</f>
        <v>NCD237</v>
      </c>
    </row>
    <row r="566" spans="1:10" ht="15.75" x14ac:dyDescent="0.25">
      <c r="A566" s="24" t="s">
        <v>158</v>
      </c>
      <c r="B566" s="115" t="s">
        <v>158</v>
      </c>
      <c r="C566" s="33" t="b">
        <f t="shared" si="10"/>
        <v>1</v>
      </c>
      <c r="D566" s="24" t="s">
        <v>59</v>
      </c>
      <c r="E566" s="56" t="str">
        <f>VLOOKUP(A566,[4]WORKING!$A:$D,4,0)</f>
        <v>INE033L08213</v>
      </c>
      <c r="F566" s="27">
        <f>VLOOKUP(A566,[1]Sheet1!$A$301:$C$635,3,0)</f>
        <v>5</v>
      </c>
      <c r="G566" s="28">
        <f>VLOOKUP(A566,[1]Sheet1!$A$301:$I$635,9,0)</f>
        <v>5045523.58</v>
      </c>
      <c r="H566" s="28">
        <f>VLOOKUP(A566,[1]Sheet1!$A$301:$J$635,10,0)</f>
        <v>3.9104099999999996E-3</v>
      </c>
      <c r="I566" s="32" t="str">
        <f>VLOOKUP(A566,'[5]WORKING 28.06.24 '!$A$2:$N$693,14,0)</f>
        <v>CRISIL AAA</v>
      </c>
      <c r="J566" s="24" t="str">
        <f>VLOOKUP(E566,'[3]MASTER ASSET TYPE'!$D$1:$F$65536,3,0)</f>
        <v>NCD248</v>
      </c>
    </row>
    <row r="567" spans="1:10" ht="15.75" x14ac:dyDescent="0.25">
      <c r="A567" s="24" t="s">
        <v>159</v>
      </c>
      <c r="B567" s="115" t="s">
        <v>159</v>
      </c>
      <c r="C567" s="33" t="b">
        <f t="shared" si="10"/>
        <v>1</v>
      </c>
      <c r="D567" s="24" t="s">
        <v>60</v>
      </c>
      <c r="E567" s="56" t="str">
        <f>VLOOKUP(A567,[4]WORKING!$A:$D,4,0)</f>
        <v>INE033L08221</v>
      </c>
      <c r="F567" s="27">
        <f>VLOOKUP(A567,[1]Sheet1!$A$301:$C$635,3,0)</f>
        <v>10</v>
      </c>
      <c r="G567" s="28">
        <f>VLOOKUP(A567,[1]Sheet1!$A$301:$I$635,9,0)</f>
        <v>10073031.91</v>
      </c>
      <c r="H567" s="28">
        <f>VLOOKUP(A567,[1]Sheet1!$A$301:$J$635,10,0)</f>
        <v>7.8068699999999996E-3</v>
      </c>
      <c r="I567" s="32" t="str">
        <f>VLOOKUP(A567,'[5]WORKING 28.06.24 '!$A$2:$N$693,14,0)</f>
        <v>CRISIL AAA</v>
      </c>
      <c r="J567" s="24" t="str">
        <f>VLOOKUP(E567,'[3]MASTER ASSET TYPE'!$D$1:$F$65536,3,0)</f>
        <v>NCD255</v>
      </c>
    </row>
    <row r="568" spans="1:10" ht="15.75" x14ac:dyDescent="0.25">
      <c r="A568" s="24" t="s">
        <v>160</v>
      </c>
      <c r="B568" s="115" t="s">
        <v>160</v>
      </c>
      <c r="C568" s="33" t="b">
        <f t="shared" si="10"/>
        <v>1</v>
      </c>
      <c r="D568" s="24" t="s">
        <v>61</v>
      </c>
      <c r="E568" s="56" t="str">
        <f>VLOOKUP(A568,[4]WORKING!$A:$D,4,0)</f>
        <v>INE033L08239</v>
      </c>
      <c r="F568" s="27">
        <f>VLOOKUP(A568,[1]Sheet1!$A$301:$C$635,3,0)</f>
        <v>10</v>
      </c>
      <c r="G568" s="28">
        <f>VLOOKUP(A568,[1]Sheet1!$A$301:$I$635,9,0)</f>
        <v>10079813.83</v>
      </c>
      <c r="H568" s="28">
        <f>VLOOKUP(A568,[1]Sheet1!$A$301:$J$635,10,0)</f>
        <v>7.8121199999999997E-3</v>
      </c>
      <c r="I568" s="32" t="str">
        <f>VLOOKUP(A568,'[5]WORKING 28.06.24 '!$A$2:$N$693,14,0)</f>
        <v>CRISIL AAA</v>
      </c>
      <c r="J568" s="24" t="str">
        <f>VLOOKUP(E568,'[3]MASTER ASSET TYPE'!$D$1:$F$65536,3,0)</f>
        <v>NCD258</v>
      </c>
    </row>
    <row r="569" spans="1:10" ht="15.75" x14ac:dyDescent="0.25">
      <c r="A569" s="24" t="s">
        <v>161</v>
      </c>
      <c r="B569" s="115" t="s">
        <v>161</v>
      </c>
      <c r="C569" s="33" t="b">
        <f t="shared" si="10"/>
        <v>1</v>
      </c>
      <c r="D569" s="24" t="s">
        <v>73</v>
      </c>
      <c r="E569" s="56" t="s">
        <v>1562</v>
      </c>
      <c r="F569" s="27">
        <f>VLOOKUP(A569,[1]Sheet1!$A$301:$C$635,3,0)</f>
        <v>4</v>
      </c>
      <c r="G569" s="28">
        <f>VLOOKUP(A569,[1]Sheet1!$A$301:$I$635,9,0)</f>
        <v>2004247.39</v>
      </c>
      <c r="H569" s="28">
        <f>VLOOKUP(A569,[1]Sheet1!$A$301:$J$635,10,0)</f>
        <v>1.5533400000000001E-3</v>
      </c>
      <c r="I569" s="32" t="str">
        <f>VLOOKUP(A569,'[5]WORKING 28.06.24 '!$A$2:$N$693,14,0)</f>
        <v>CRISIL AAA</v>
      </c>
      <c r="J569" s="24" t="e">
        <f>VLOOKUP(E569,'[3]MASTER ASSET TYPE'!$D$1:$F$65536,3,0)</f>
        <v>#N/A</v>
      </c>
    </row>
    <row r="570" spans="1:10" ht="15.75" x14ac:dyDescent="0.25">
      <c r="A570" s="24" t="s">
        <v>162</v>
      </c>
      <c r="B570" s="115" t="s">
        <v>162</v>
      </c>
      <c r="C570" s="33" t="b">
        <f t="shared" si="10"/>
        <v>1</v>
      </c>
      <c r="D570" s="24" t="s">
        <v>75</v>
      </c>
      <c r="E570" s="56" t="str">
        <f>VLOOKUP(A570,[4]WORKING!$A:$D,4,0)</f>
        <v>INE033L08254</v>
      </c>
      <c r="F570" s="27">
        <f>VLOOKUP(A570,[1]Sheet1!$A$301:$C$635,3,0)</f>
        <v>10</v>
      </c>
      <c r="G570" s="28">
        <f>VLOOKUP(A570,[1]Sheet1!$A$301:$I$635,9,0)</f>
        <v>10095298.140000001</v>
      </c>
      <c r="H570" s="28">
        <f>VLOOKUP(A570,[1]Sheet1!$A$301:$J$635,10,0)</f>
        <v>7.8241200000000004E-3</v>
      </c>
      <c r="I570" s="32" t="str">
        <f>VLOOKUP(A570,'[5]WORKING 28.06.24 '!$A$2:$N$693,14,0)</f>
        <v>CRISIL AAA</v>
      </c>
      <c r="J570" s="24" t="str">
        <f>VLOOKUP(E570,'[3]MASTER ASSET TYPE'!$D$1:$F$65536,3,0)</f>
        <v>NCD272</v>
      </c>
    </row>
    <row r="571" spans="1:10" ht="15.75" x14ac:dyDescent="0.25">
      <c r="A571" s="25" t="s">
        <v>174</v>
      </c>
      <c r="B571" s="115" t="s">
        <v>174</v>
      </c>
      <c r="C571" s="33" t="b">
        <f t="shared" si="10"/>
        <v>1</v>
      </c>
      <c r="D571" s="24" t="s">
        <v>179</v>
      </c>
      <c r="E571" s="56" t="s">
        <v>1563</v>
      </c>
      <c r="F571" s="27">
        <f>VLOOKUP(A571,[1]Sheet1!$A$301:$C$635,3,0)</f>
        <v>2</v>
      </c>
      <c r="G571" s="28">
        <f>VLOOKUP(A571,[1]Sheet1!$A$301:$I$635,9,0)</f>
        <v>20083058.530000001</v>
      </c>
      <c r="H571" s="28">
        <f>VLOOKUP(A571,[1]Sheet1!$A$301:$J$635,10,0)</f>
        <v>1.55649E-2</v>
      </c>
      <c r="I571" s="32" t="str">
        <f>VLOOKUP(A571,'[5]WORKING 28.06.24 '!$A$2:$N$693,14,0)</f>
        <v>CRISIL AAA</v>
      </c>
    </row>
    <row r="572" spans="1:10" ht="15.75" x14ac:dyDescent="0.25">
      <c r="A572" s="25" t="s">
        <v>175</v>
      </c>
      <c r="B572" s="115" t="s">
        <v>175</v>
      </c>
      <c r="C572" s="33" t="b">
        <f t="shared" si="10"/>
        <v>1</v>
      </c>
      <c r="D572" s="24" t="s">
        <v>180</v>
      </c>
      <c r="E572" s="56" t="str">
        <f>VLOOKUP(A572,[4]WORKING!$A:$D,4,0)</f>
        <v>INE090A08TT8</v>
      </c>
      <c r="F572" s="27">
        <f>VLOOKUP(A572,[1]Sheet1!$A$301:$C$635,3,0)</f>
        <v>5</v>
      </c>
      <c r="G572" s="28">
        <f>VLOOKUP(A572,[1]Sheet1!$A$301:$I$635,9,0)</f>
        <v>5050374.58</v>
      </c>
      <c r="H572" s="28">
        <f>VLOOKUP(A572,[1]Sheet1!$A$301:$J$635,10,0)</f>
        <v>3.9141699999999998E-3</v>
      </c>
      <c r="I572" s="32" t="str">
        <f>VLOOKUP(A572,'[5]WORKING 28.06.24 '!$A$2:$N$693,14,0)</f>
        <v>[ICRA]AAA</v>
      </c>
    </row>
    <row r="573" spans="1:10" ht="15.75" x14ac:dyDescent="0.25">
      <c r="A573" s="84" t="s">
        <v>466</v>
      </c>
      <c r="B573" s="115" t="s">
        <v>466</v>
      </c>
      <c r="C573" s="33" t="b">
        <f t="shared" si="10"/>
        <v>1</v>
      </c>
      <c r="D573" s="24" t="s">
        <v>467</v>
      </c>
      <c r="E573" s="56" t="s">
        <v>1571</v>
      </c>
      <c r="F573" s="27">
        <f>VLOOKUP(A573,[1]Sheet1!$A$301:$C$635,3,0)</f>
        <v>10</v>
      </c>
      <c r="G573" s="28">
        <f>VLOOKUP(A573,[1]Sheet1!$A$301:$I$635,9,0)</f>
        <v>100651883.93000001</v>
      </c>
      <c r="H573" s="28">
        <f>VLOOKUP(A573,[1]Sheet1!$A$301:$J$635,10,0)</f>
        <v>7.8007880000000002E-2</v>
      </c>
      <c r="I573" s="32" t="str">
        <f>VLOOKUP(A573,'[5]WORKING 28.06.24 '!$A$2:$N$693,14,0)</f>
        <v>CRISIL AAA</v>
      </c>
    </row>
    <row r="574" spans="1:10" ht="15.75" x14ac:dyDescent="0.25">
      <c r="A574" s="25" t="s">
        <v>176</v>
      </c>
      <c r="B574" s="115" t="s">
        <v>176</v>
      </c>
      <c r="C574" s="33" t="b">
        <f t="shared" si="10"/>
        <v>1</v>
      </c>
      <c r="D574" s="24" t="s">
        <v>181</v>
      </c>
      <c r="E574" s="56" t="str">
        <f>VLOOKUP(A574,[4]WORKING!$A:$D,4,0)</f>
        <v>INE238A08393</v>
      </c>
      <c r="F574" s="27">
        <f>VLOOKUP(A574,[1]Sheet1!$A$301:$C$635,3,0)</f>
        <v>20</v>
      </c>
      <c r="G574" s="28">
        <f>VLOOKUP(A574,[1]Sheet1!$A$301:$I$635,9,0)</f>
        <v>19913006.120000001</v>
      </c>
      <c r="H574" s="28">
        <f>VLOOKUP(A574,[1]Sheet1!$A$301:$J$635,10,0)</f>
        <v>1.543311E-2</v>
      </c>
      <c r="I574" s="32" t="str">
        <f>VLOOKUP(A574,'[5]WORKING 28.06.24 '!$A$2:$N$693,14,0)</f>
        <v>CRISIL AAA</v>
      </c>
    </row>
    <row r="575" spans="1:10" ht="15.75" x14ac:dyDescent="0.25">
      <c r="A575" s="25" t="s">
        <v>177</v>
      </c>
      <c r="B575" s="115" t="s">
        <v>177</v>
      </c>
      <c r="C575" s="33" t="b">
        <f t="shared" si="10"/>
        <v>1</v>
      </c>
      <c r="D575" s="24" t="s">
        <v>182</v>
      </c>
      <c r="E575" s="56" t="str">
        <f>VLOOKUP(A575,[4]WORKING!$A:$D,4,0)</f>
        <v>INE438A07094</v>
      </c>
      <c r="F575" s="27">
        <f>VLOOKUP(A575,[1]Sheet1!$A$301:$C$635,3,0)</f>
        <v>10</v>
      </c>
      <c r="G575" s="28">
        <f>VLOOKUP(A575,[1]Sheet1!$A$301:$I$635,9,0)</f>
        <v>10044277.949999999</v>
      </c>
      <c r="H575" s="28">
        <f>VLOOKUP(A575,[1]Sheet1!$A$301:$J$635,10,0)</f>
        <v>7.7845800000000001E-3</v>
      </c>
      <c r="I575" s="32" t="str">
        <f>VLOOKUP(A575,'[5]WORKING 28.06.24 '!$A$2:$N$693,14,0)</f>
        <v>CRISIL AA+</v>
      </c>
    </row>
    <row r="576" spans="1:10" ht="15.75" x14ac:dyDescent="0.25">
      <c r="A576" s="25" t="s">
        <v>178</v>
      </c>
      <c r="B576" s="115" t="s">
        <v>178</v>
      </c>
      <c r="C576" s="33" t="b">
        <f t="shared" si="10"/>
        <v>1</v>
      </c>
      <c r="D576" s="24" t="s">
        <v>183</v>
      </c>
      <c r="E576" s="56" t="str">
        <f>VLOOKUP(A576,[4]WORKING!$A:$D,4,0)</f>
        <v>INE438A07102</v>
      </c>
      <c r="F576" s="27">
        <f>VLOOKUP(A576,[1]Sheet1!$A$301:$C$635,3,0)</f>
        <v>30</v>
      </c>
      <c r="G576" s="28">
        <f>VLOOKUP(A576,[1]Sheet1!$A$301:$I$635,9,0)</f>
        <v>30306587.77</v>
      </c>
      <c r="H576" s="28">
        <f>VLOOKUP(A576,[1]Sheet1!$A$301:$J$635,10,0)</f>
        <v>2.3488410000000001E-2</v>
      </c>
      <c r="I576" s="32" t="str">
        <f>VLOOKUP(A576,'[5]WORKING 28.06.24 '!$A$2:$N$693,14,0)</f>
        <v>CRISIL AA+</v>
      </c>
    </row>
    <row r="577" spans="1:9" ht="15.75" x14ac:dyDescent="0.25">
      <c r="A577" s="85" t="s">
        <v>492</v>
      </c>
      <c r="B577" s="115" t="s">
        <v>492</v>
      </c>
      <c r="C577" s="33" t="b">
        <f t="shared" si="10"/>
        <v>1</v>
      </c>
      <c r="D577" s="24" t="s">
        <v>493</v>
      </c>
      <c r="E577" s="56" t="s">
        <v>1560</v>
      </c>
      <c r="F577" s="27">
        <f>VLOOKUP(A577,[1]Sheet1!$A$301:$C$635,3,0)</f>
        <v>5</v>
      </c>
      <c r="G577" s="28">
        <f>VLOOKUP(A577,[1]Sheet1!$A$301:$I$635,9,0)</f>
        <v>49842649.929999992</v>
      </c>
      <c r="H577" s="28">
        <f>VLOOKUP(A577,[1]Sheet1!$A$301:$J$635,10,0)</f>
        <v>3.8629379999999998E-2</v>
      </c>
      <c r="I577" s="32" t="str">
        <f>VLOOKUP(A577,'[5]WORKING 28.06.24 '!$A$2:$N$693,14,0)</f>
        <v>CRISIL AAA</v>
      </c>
    </row>
    <row r="578" spans="1:9" ht="15.75" x14ac:dyDescent="0.25">
      <c r="A578" s="25" t="s">
        <v>208</v>
      </c>
      <c r="B578" s="115" t="s">
        <v>208</v>
      </c>
      <c r="C578" s="33" t="b">
        <f t="shared" si="10"/>
        <v>1</v>
      </c>
      <c r="D578" s="24" t="s">
        <v>209</v>
      </c>
      <c r="E578" s="59" t="s">
        <v>1558</v>
      </c>
      <c r="F578" s="27">
        <f>VLOOKUP(A578,[1]Sheet1!$A$301:$C$635,3,0)</f>
        <v>1</v>
      </c>
      <c r="G578" s="28">
        <f>VLOOKUP(A578,[1]Sheet1!$A$301:$I$635,9,0)</f>
        <v>10073232.689999999</v>
      </c>
      <c r="H578" s="28">
        <f>VLOOKUP(A578,[1]Sheet1!$A$301:$J$635,10,0)</f>
        <v>7.8070199999999996E-3</v>
      </c>
      <c r="I578" s="32" t="str">
        <f>VLOOKUP(A578,'[5]WORKING 28.06.24 '!$A$2:$N$693,14,0)</f>
        <v>CRISIL AAA</v>
      </c>
    </row>
    <row r="579" spans="1:9" ht="15.75" x14ac:dyDescent="0.25">
      <c r="A579" s="25" t="s">
        <v>213</v>
      </c>
      <c r="B579" s="115" t="s">
        <v>213</v>
      </c>
      <c r="C579" s="33" t="b">
        <f t="shared" si="10"/>
        <v>1</v>
      </c>
      <c r="D579" s="24" t="s">
        <v>215</v>
      </c>
      <c r="E579" s="59" t="s">
        <v>214</v>
      </c>
      <c r="F579" s="27">
        <f>VLOOKUP(A579,[1]Sheet1!$A$301:$C$635,3,0)</f>
        <v>47</v>
      </c>
      <c r="G579" s="28">
        <f>VLOOKUP(A579,[1]Sheet1!$A$301:$I$635,9,0)</f>
        <v>46848987.520000003</v>
      </c>
      <c r="H579" s="28">
        <f>VLOOKUP(A579,[1]Sheet1!$A$301:$J$635,10,0)</f>
        <v>3.6309210000000001E-2</v>
      </c>
      <c r="I579" s="32" t="str">
        <f>VLOOKUP(A579,'[5]WORKING 28.06.24 '!$A$2:$N$693,14,0)</f>
        <v>CRISIL AAA</v>
      </c>
    </row>
    <row r="580" spans="1:9" ht="15.75" x14ac:dyDescent="0.25">
      <c r="A580" s="25" t="s">
        <v>216</v>
      </c>
      <c r="B580" s="115" t="s">
        <v>216</v>
      </c>
      <c r="C580" s="33" t="b">
        <f t="shared" si="10"/>
        <v>1</v>
      </c>
      <c r="D580" s="24" t="s">
        <v>218</v>
      </c>
      <c r="E580" s="59" t="s">
        <v>217</v>
      </c>
      <c r="F580" s="27">
        <f>VLOOKUP(A580,[1]Sheet1!$A$301:$C$635,3,0)</f>
        <v>160</v>
      </c>
      <c r="G580" s="28">
        <f>VLOOKUP(A580,[1]Sheet1!$A$301:$I$635,9,0)</f>
        <v>159660068.62</v>
      </c>
      <c r="H580" s="28">
        <f>VLOOKUP(A580,[1]Sheet1!$A$301:$J$635,10,0)</f>
        <v>0.12374079</v>
      </c>
      <c r="I580" s="32" t="str">
        <f>VLOOKUP(A580,'[5]WORKING 28.06.24 '!$A$2:$N$693,14,0)</f>
        <v>CRISIL AAA</v>
      </c>
    </row>
    <row r="581" spans="1:9" ht="30" x14ac:dyDescent="0.25">
      <c r="A581" s="25" t="s">
        <v>225</v>
      </c>
      <c r="B581" s="115" t="s">
        <v>225</v>
      </c>
      <c r="C581" s="33" t="b">
        <f t="shared" si="10"/>
        <v>1</v>
      </c>
      <c r="D581" s="58" t="s">
        <v>226</v>
      </c>
      <c r="E581" s="59" t="s">
        <v>227</v>
      </c>
      <c r="F581" s="27">
        <f>VLOOKUP(A581,[1]Sheet1!$A$301:$C$635,3,0)</f>
        <v>15</v>
      </c>
      <c r="G581" s="28">
        <f>VLOOKUP(A581,[1]Sheet1!$A$301:$I$635,9,0)</f>
        <v>14947570.84</v>
      </c>
      <c r="H581" s="28">
        <f>VLOOKUP(A581,[1]Sheet1!$A$301:$J$635,10,0)</f>
        <v>1.158476E-2</v>
      </c>
      <c r="I581" s="32" t="str">
        <f>VLOOKUP(A581,'[5]WORKING 28.06.24 '!$A$2:$N$693,14,0)</f>
        <v>CRISIL AAA</v>
      </c>
    </row>
    <row r="582" spans="1:9" ht="30" x14ac:dyDescent="0.25">
      <c r="A582" s="25" t="s">
        <v>334</v>
      </c>
      <c r="B582" s="115" t="s">
        <v>334</v>
      </c>
      <c r="C582" s="33" t="b">
        <f t="shared" si="10"/>
        <v>1</v>
      </c>
      <c r="D582" s="58" t="s">
        <v>346</v>
      </c>
      <c r="E582" s="59" t="s">
        <v>348</v>
      </c>
      <c r="F582" s="27">
        <f>VLOOKUP(A582,[1]Sheet1!$A$301:$C$635,3,0)</f>
        <v>20</v>
      </c>
      <c r="G582" s="28">
        <f>VLOOKUP(A582,[1]Sheet1!$A$301:$I$635,9,0)</f>
        <v>19855447.719999999</v>
      </c>
      <c r="H582" s="28">
        <f>VLOOKUP(A582,[1]Sheet1!$A$301:$J$635,10,0)</f>
        <v>1.5388499999999999E-2</v>
      </c>
      <c r="I582" s="32" t="str">
        <f>VLOOKUP(A582,'[5]WORKING 28.06.24 '!$A$2:$N$693,14,0)</f>
        <v>[ICRA]AAA</v>
      </c>
    </row>
    <row r="583" spans="1:9" ht="30" x14ac:dyDescent="0.25">
      <c r="A583" s="25" t="s">
        <v>335</v>
      </c>
      <c r="B583" s="115" t="s">
        <v>335</v>
      </c>
      <c r="C583" s="33" t="b">
        <f t="shared" si="10"/>
        <v>1</v>
      </c>
      <c r="D583" s="58" t="s">
        <v>347</v>
      </c>
      <c r="E583" s="59" t="s">
        <v>349</v>
      </c>
      <c r="F583" s="27">
        <f>VLOOKUP(A583,[1]Sheet1!$A$301:$C$635,3,0)</f>
        <v>30</v>
      </c>
      <c r="G583" s="28">
        <f>VLOOKUP(A583,[1]Sheet1!$A$301:$I$635,9,0)</f>
        <v>29894392.559999999</v>
      </c>
      <c r="H583" s="28">
        <f>VLOOKUP(A583,[1]Sheet1!$A$301:$J$635,10,0)</f>
        <v>2.3168950000000001E-2</v>
      </c>
      <c r="I583" s="32" t="str">
        <f>VLOOKUP(A583,'[5]WORKING 28.06.24 '!$A$2:$N$693,14,0)</f>
        <v>CRISIL AAA</v>
      </c>
    </row>
    <row r="584" spans="1:9" ht="30" x14ac:dyDescent="0.25">
      <c r="A584" s="80" t="s">
        <v>389</v>
      </c>
      <c r="B584" s="115" t="s">
        <v>389</v>
      </c>
      <c r="C584" s="33" t="b">
        <f t="shared" si="10"/>
        <v>1</v>
      </c>
      <c r="D584" s="58" t="s">
        <v>393</v>
      </c>
      <c r="E584" s="59" t="s">
        <v>394</v>
      </c>
      <c r="F584" s="27">
        <f>VLOOKUP(A584,[1]Sheet1!$A$301:$C$635,3,0)</f>
        <v>50</v>
      </c>
      <c r="G584" s="28">
        <f>VLOOKUP(A584,[1]Sheet1!$A$301:$I$635,9,0)</f>
        <v>49704901.619999997</v>
      </c>
      <c r="H584" s="28">
        <f>VLOOKUP(A584,[1]Sheet1!$A$301:$J$635,10,0)</f>
        <v>3.852262E-2</v>
      </c>
      <c r="I584" s="32" t="str">
        <f>VLOOKUP(A584,'[5]WORKING 28.06.24 '!$A$2:$N$693,14,0)</f>
        <v>CRISIL AAA</v>
      </c>
    </row>
    <row r="585" spans="1:9" ht="30" x14ac:dyDescent="0.25">
      <c r="A585" s="85" t="s">
        <v>485</v>
      </c>
      <c r="B585" s="115" t="s">
        <v>485</v>
      </c>
      <c r="C585" s="33" t="b">
        <f t="shared" si="10"/>
        <v>1</v>
      </c>
      <c r="D585" s="58" t="s">
        <v>486</v>
      </c>
      <c r="E585" s="59" t="s">
        <v>487</v>
      </c>
      <c r="F585" s="27">
        <f>VLOOKUP(A585,[1]Sheet1!$A$301:$C$635,3,0)</f>
        <v>40</v>
      </c>
      <c r="G585" s="28">
        <f>VLOOKUP(A585,[1]Sheet1!$A$301:$I$635,9,0)</f>
        <v>40006450.259999998</v>
      </c>
      <c r="H585" s="28">
        <f>VLOOKUP(A585,[1]Sheet1!$A$301:$J$635,10,0)</f>
        <v>3.1006059999999998E-2</v>
      </c>
      <c r="I585" s="32" t="str">
        <f>VLOOKUP(A585,'[5]WORKING 28.06.24 '!$A$2:$N$693,14,0)</f>
        <v>CRISIL AAA</v>
      </c>
    </row>
    <row r="586" spans="1:9" ht="15.75" x14ac:dyDescent="0.25">
      <c r="A586" s="85" t="s">
        <v>503</v>
      </c>
      <c r="B586" s="115" t="s">
        <v>503</v>
      </c>
      <c r="C586" s="33" t="b">
        <f t="shared" si="10"/>
        <v>1</v>
      </c>
      <c r="D586" s="58" t="s">
        <v>504</v>
      </c>
      <c r="E586" s="59" t="s">
        <v>1572</v>
      </c>
      <c r="F586" s="27">
        <f>VLOOKUP(A586,[1]Sheet1!$A$301:$C$635,3,0)</f>
        <v>100</v>
      </c>
      <c r="G586" s="28">
        <f>VLOOKUP(A586,[1]Sheet1!$A$301:$I$635,9,0)</f>
        <v>103949263.17</v>
      </c>
      <c r="H586" s="28">
        <f>VLOOKUP(A586,[1]Sheet1!$A$301:$J$635,10,0)</f>
        <v>8.056344E-2</v>
      </c>
      <c r="I586" s="32" t="str">
        <f>VLOOKUP(A586,'[5]WORKING 28.06.24 '!$A$2:$N$693,14,0)</f>
        <v>CRISIL AAA</v>
      </c>
    </row>
    <row r="587" spans="1:9" ht="15.75" x14ac:dyDescent="0.25">
      <c r="A587" s="85" t="s">
        <v>517</v>
      </c>
      <c r="B587" s="115" t="s">
        <v>517</v>
      </c>
      <c r="C587" s="33" t="b">
        <f t="shared" si="10"/>
        <v>1</v>
      </c>
      <c r="D587" s="58" t="s">
        <v>521</v>
      </c>
      <c r="E587" s="59" t="s">
        <v>1570</v>
      </c>
      <c r="F587" s="27">
        <f>VLOOKUP(A587,[1]Sheet1!$A$301:$C$635,3,0)</f>
        <v>20</v>
      </c>
      <c r="G587" s="28">
        <f>VLOOKUP(A587,[1]Sheet1!$A$301:$I$635,9,0)</f>
        <v>20770455.199999999</v>
      </c>
      <c r="H587" s="28">
        <f>VLOOKUP(A587,[1]Sheet1!$A$301:$J$635,10,0)</f>
        <v>1.6097650000000002E-2</v>
      </c>
      <c r="I587" s="32" t="str">
        <f>VLOOKUP(A587,'[5]WORKING 28.06.24 '!$A$2:$N$693,14,0)</f>
        <v>CRISIL AAA</v>
      </c>
    </row>
    <row r="588" spans="1:9" ht="30" x14ac:dyDescent="0.25">
      <c r="A588" s="85" t="s">
        <v>518</v>
      </c>
      <c r="B588" s="115" t="s">
        <v>518</v>
      </c>
      <c r="C588" s="33" t="b">
        <f t="shared" si="10"/>
        <v>1</v>
      </c>
      <c r="D588" s="58" t="s">
        <v>519</v>
      </c>
      <c r="E588" s="59" t="s">
        <v>520</v>
      </c>
      <c r="F588" s="27">
        <f>VLOOKUP(A588,[1]Sheet1!$A$301:$C$635,3,0)</f>
        <v>50</v>
      </c>
      <c r="G588" s="28">
        <f>VLOOKUP(A588,[1]Sheet1!$A$301:$I$635,9,0)</f>
        <v>51599032.869999997</v>
      </c>
      <c r="H588" s="28">
        <f>VLOOKUP(A588,[1]Sheet1!$A$301:$J$635,10,0)</f>
        <v>3.9990619999999998E-2</v>
      </c>
      <c r="I588" s="32" t="str">
        <f>VLOOKUP(A588,'[5]WORKING 28.06.24 '!$A$2:$N$693,14,0)</f>
        <v>CRISIL AAA</v>
      </c>
    </row>
    <row r="589" spans="1:9" ht="30" x14ac:dyDescent="0.25">
      <c r="A589" s="86" t="s">
        <v>535</v>
      </c>
      <c r="B589" s="115" t="s">
        <v>535</v>
      </c>
      <c r="C589" s="33" t="b">
        <f t="shared" si="10"/>
        <v>1</v>
      </c>
      <c r="D589" s="58" t="s">
        <v>536</v>
      </c>
      <c r="E589" s="59" t="s">
        <v>537</v>
      </c>
      <c r="F589" s="27">
        <f>VLOOKUP(A589,[1]Sheet1!$A$301:$C$635,3,0)</f>
        <v>60</v>
      </c>
      <c r="G589" s="28">
        <f>VLOOKUP(A589,[1]Sheet1!$A$301:$I$635,9,0)</f>
        <v>61431050.969999991</v>
      </c>
      <c r="H589" s="28">
        <f>VLOOKUP(A589,[1]Sheet1!$A$301:$J$635,10,0)</f>
        <v>4.7610699999999999E-2</v>
      </c>
      <c r="I589" s="32" t="str">
        <f>VLOOKUP(A589,'[5]WORKING 28.06.24 '!$A$2:$N$693,14,0)</f>
        <v>CRISIL AAA</v>
      </c>
    </row>
    <row r="590" spans="1:9" ht="15.75" x14ac:dyDescent="0.25">
      <c r="A590" s="86" t="s">
        <v>571</v>
      </c>
      <c r="B590" s="115" t="s">
        <v>571</v>
      </c>
      <c r="C590" s="33" t="b">
        <f t="shared" si="10"/>
        <v>1</v>
      </c>
      <c r="D590" s="58" t="s">
        <v>572</v>
      </c>
      <c r="E590" s="59" t="s">
        <v>1567</v>
      </c>
      <c r="F590" s="27">
        <f>VLOOKUP(A590,[1]Sheet1!$A$301:$C$635,3,0)</f>
        <v>40</v>
      </c>
      <c r="G590" s="28">
        <f>VLOOKUP(A590,[1]Sheet1!$A$301:$I$635,9,0)</f>
        <v>40956034.990000002</v>
      </c>
      <c r="H590" s="28">
        <f>VLOOKUP(A590,[1]Sheet1!$A$301:$J$635,10,0)</f>
        <v>3.1742010000000001E-2</v>
      </c>
      <c r="I590" s="32" t="str">
        <f>VLOOKUP(A590,'[5]WORKING 28.06.24 '!$A$2:$N$693,14,0)</f>
        <v>CRISIL AAA</v>
      </c>
    </row>
    <row r="591" spans="1:9" ht="30" x14ac:dyDescent="0.25">
      <c r="A591" s="86" t="s">
        <v>627</v>
      </c>
      <c r="B591" s="115" t="s">
        <v>627</v>
      </c>
      <c r="C591" s="33" t="b">
        <f t="shared" si="10"/>
        <v>1</v>
      </c>
      <c r="D591" s="58" t="s">
        <v>630</v>
      </c>
      <c r="E591" s="59" t="s">
        <v>631</v>
      </c>
      <c r="F591" s="27">
        <f>VLOOKUP(A591,[1]Sheet1!$A$301:$C$635,3,0)</f>
        <v>200</v>
      </c>
      <c r="G591" s="28">
        <f>VLOOKUP(A591,[1]Sheet1!$A$301:$I$635,9,0)</f>
        <v>199992533.58000001</v>
      </c>
      <c r="H591" s="28">
        <f>VLOOKUP(A591,[1]Sheet1!$A$301:$J$635,10,0)</f>
        <v>0.15499952</v>
      </c>
      <c r="I591" s="32" t="str">
        <f>VLOOKUP(A591,'[5]WORKING 28.06.24 '!$A$2:$N$693,14,0)</f>
        <v>CRISIL AAA</v>
      </c>
    </row>
    <row r="592" spans="1:9" ht="30" x14ac:dyDescent="0.25">
      <c r="A592" s="87" t="s">
        <v>673</v>
      </c>
      <c r="B592" s="115" t="s">
        <v>673</v>
      </c>
      <c r="C592" s="33" t="b">
        <f t="shared" si="10"/>
        <v>1</v>
      </c>
      <c r="D592" s="58" t="s">
        <v>680</v>
      </c>
      <c r="E592" s="59" t="s">
        <v>681</v>
      </c>
      <c r="F592" s="27">
        <f>VLOOKUP(A592,[1]Sheet1!$A$301:$C$635,3,0)</f>
        <v>245</v>
      </c>
      <c r="G592" s="28">
        <f>VLOOKUP(A592,[1]Sheet1!$A$301:$I$635,9,0)</f>
        <v>244336893.09000003</v>
      </c>
      <c r="H592" s="28">
        <f>VLOOKUP(A592,[1]Sheet1!$A$301:$J$635,10,0)</f>
        <v>0.18936758000000001</v>
      </c>
      <c r="I592" s="32" t="str">
        <f>VLOOKUP(A592,'[5]WORKING 28.06.24 '!$A$2:$N$693,14,0)</f>
        <v>CRISIL AAA</v>
      </c>
    </row>
    <row r="593" spans="1:9" ht="30" x14ac:dyDescent="0.25">
      <c r="A593" s="87" t="s">
        <v>712</v>
      </c>
      <c r="B593" s="115" t="s">
        <v>712</v>
      </c>
      <c r="C593" s="33" t="b">
        <f t="shared" si="10"/>
        <v>1</v>
      </c>
      <c r="D593" s="58" t="s">
        <v>717</v>
      </c>
      <c r="E593" s="59" t="s">
        <v>1559</v>
      </c>
      <c r="F593" s="27">
        <f>VLOOKUP(A593,[1]Sheet1!$A$301:$C$635,3,0)</f>
        <v>150</v>
      </c>
      <c r="G593" s="28">
        <f>VLOOKUP(A593,[1]Sheet1!$A$301:$I$635,9,0)</f>
        <v>149562000.41</v>
      </c>
      <c r="H593" s="28">
        <f>VLOOKUP(A593,[1]Sheet1!$A$301:$J$635,10,0)</f>
        <v>0.11591451999999999</v>
      </c>
      <c r="I593" s="32" t="str">
        <f>VLOOKUP(A593,'[5]WORKING 28.06.24 '!$A$2:$N$693,14,0)</f>
        <v>CRISIL AAA</v>
      </c>
    </row>
    <row r="594" spans="1:9" ht="30" x14ac:dyDescent="0.25">
      <c r="A594" s="115" t="s">
        <v>1683</v>
      </c>
      <c r="B594" s="115" t="s">
        <v>1683</v>
      </c>
      <c r="C594" s="33" t="b">
        <f t="shared" si="10"/>
        <v>1</v>
      </c>
      <c r="D594" s="58" t="s">
        <v>1690</v>
      </c>
      <c r="E594" s="59" t="s">
        <v>1691</v>
      </c>
      <c r="F594" s="27">
        <f>VLOOKUP(A594,[1]Sheet1!$A$301:$C$635,3,0)</f>
        <v>100</v>
      </c>
      <c r="G594" s="28">
        <f>VLOOKUP(A594,[1]Sheet1!$A$301:$I$635,9,0)</f>
        <v>99681637.569999993</v>
      </c>
      <c r="H594" s="28">
        <f>VLOOKUP(A594,[1]Sheet1!$A$301:$J$635,10,0)</f>
        <v>7.7255920000000006E-2</v>
      </c>
      <c r="I594" s="32" t="str">
        <f>VLOOKUP(A594,'[5]WORKING 28.06.24 '!$A$2:$N$693,14,0)</f>
        <v>CRISIL AAA</v>
      </c>
    </row>
    <row r="595" spans="1:9" ht="30" x14ac:dyDescent="0.25">
      <c r="A595" s="87" t="s">
        <v>728</v>
      </c>
      <c r="B595" s="115" t="s">
        <v>728</v>
      </c>
      <c r="C595" s="33" t="b">
        <f t="shared" si="10"/>
        <v>1</v>
      </c>
      <c r="D595" s="58" t="s">
        <v>740</v>
      </c>
      <c r="E595" s="59" t="s">
        <v>741</v>
      </c>
      <c r="F595" s="27">
        <f>VLOOKUP(A595,[1]Sheet1!$A$301:$C$635,3,0)</f>
        <v>200</v>
      </c>
      <c r="G595" s="28">
        <f>VLOOKUP(A595,[1]Sheet1!$A$301:$I$635,9,0)</f>
        <v>197980516.74000001</v>
      </c>
      <c r="H595" s="28">
        <f>VLOOKUP(A595,[1]Sheet1!$A$301:$J$635,10,0)</f>
        <v>0.15344015999999999</v>
      </c>
      <c r="I595" s="32" t="str">
        <f>VLOOKUP(A595,'[5]WORKING 28.06.24 '!$A$2:$N$693,14,0)</f>
        <v>[ICRA]AAA</v>
      </c>
    </row>
    <row r="596" spans="1:9" ht="15.75" x14ac:dyDescent="0.25">
      <c r="A596" s="87" t="s">
        <v>729</v>
      </c>
      <c r="B596" s="115" t="s">
        <v>729</v>
      </c>
      <c r="C596" s="33" t="b">
        <f t="shared" si="10"/>
        <v>1</v>
      </c>
      <c r="D596" s="58" t="s">
        <v>742</v>
      </c>
      <c r="E596" s="59" t="s">
        <v>1568</v>
      </c>
      <c r="F596" s="27">
        <f>VLOOKUP(A596,[1]Sheet1!$A$301:$C$635,3,0)</f>
        <v>250</v>
      </c>
      <c r="G596" s="28">
        <f>VLOOKUP(A596,[1]Sheet1!$A$301:$I$635,9,0)</f>
        <v>244305582.72999999</v>
      </c>
      <c r="H596" s="28">
        <f>VLOOKUP(A596,[1]Sheet1!$A$301:$J$635,10,0)</f>
        <v>0.18934330999999999</v>
      </c>
      <c r="I596" s="32" t="str">
        <f>VLOOKUP(A596,'[5]WORKING 28.06.24 '!$A$2:$N$693,14,0)</f>
        <v>CRISIL AAA</v>
      </c>
    </row>
    <row r="597" spans="1:9" ht="30" x14ac:dyDescent="0.25">
      <c r="A597" s="87" t="s">
        <v>761</v>
      </c>
      <c r="B597" s="115" t="s">
        <v>761</v>
      </c>
      <c r="C597" s="33" t="b">
        <f t="shared" si="10"/>
        <v>1</v>
      </c>
      <c r="D597" s="58" t="s">
        <v>764</v>
      </c>
      <c r="E597" s="59" t="s">
        <v>765</v>
      </c>
      <c r="F597" s="27">
        <f>VLOOKUP(A597,[1]Sheet1!$A$301:$C$635,3,0)</f>
        <v>150</v>
      </c>
      <c r="G597" s="28">
        <f>VLOOKUP(A597,[1]Sheet1!$A$301:$I$635,9,0)</f>
        <v>146524043.78999999</v>
      </c>
      <c r="H597" s="28">
        <f>VLOOKUP(A597,[1]Sheet1!$A$301:$J$635,10,0)</f>
        <v>0.11356003000000001</v>
      </c>
      <c r="I597" s="32" t="str">
        <f>VLOOKUP(A597,'[5]WORKING 28.06.24 '!$A$2:$N$693,14,0)</f>
        <v>CRISIL AAA</v>
      </c>
    </row>
    <row r="598" spans="1:9" ht="30" x14ac:dyDescent="0.25">
      <c r="A598" s="87" t="s">
        <v>776</v>
      </c>
      <c r="B598" s="115" t="s">
        <v>776</v>
      </c>
      <c r="C598" s="33" t="b">
        <f t="shared" si="10"/>
        <v>1</v>
      </c>
      <c r="D598" s="58" t="s">
        <v>779</v>
      </c>
      <c r="E598" s="59" t="s">
        <v>1561</v>
      </c>
      <c r="F598" s="27">
        <f>VLOOKUP(A598,[1]Sheet1!$A$301:$C$635,3,0)</f>
        <v>120</v>
      </c>
      <c r="G598" s="28">
        <f>VLOOKUP(A598,[1]Sheet1!$A$301:$I$635,9,0)</f>
        <v>116388456.61</v>
      </c>
      <c r="H598" s="28">
        <f>VLOOKUP(A598,[1]Sheet1!$A$301:$J$635,10,0)</f>
        <v>9.0204140000000002E-2</v>
      </c>
      <c r="I598" s="32" t="str">
        <f>VLOOKUP(A598,'[5]WORKING 28.06.24 '!$A$2:$N$693,14,0)</f>
        <v>CRISIL AAA</v>
      </c>
    </row>
    <row r="599" spans="1:9" ht="15.75" x14ac:dyDescent="0.25">
      <c r="A599" s="87" t="s">
        <v>798</v>
      </c>
      <c r="B599" s="115" t="s">
        <v>798</v>
      </c>
      <c r="C599" s="33" t="b">
        <f t="shared" si="10"/>
        <v>1</v>
      </c>
      <c r="D599" s="58" t="s">
        <v>799</v>
      </c>
      <c r="E599" s="59" t="s">
        <v>800</v>
      </c>
      <c r="F599" s="27">
        <f>VLOOKUP(A599,[1]Sheet1!$A$301:$C$635,3,0)</f>
        <v>200</v>
      </c>
      <c r="G599" s="28">
        <f>VLOOKUP(A599,[1]Sheet1!$A$301:$I$635,9,0)</f>
        <v>206464590.78</v>
      </c>
      <c r="H599" s="28">
        <f>VLOOKUP(A599,[1]Sheet1!$A$301:$J$635,10,0)</f>
        <v>0.16001554000000001</v>
      </c>
      <c r="I599" s="32" t="str">
        <f>VLOOKUP(A599,'[5]WORKING 28.06.24 '!$A$2:$N$693,14,0)</f>
        <v>CRISIL AAA</v>
      </c>
    </row>
    <row r="600" spans="1:9" ht="30" x14ac:dyDescent="0.25">
      <c r="A600" s="87" t="s">
        <v>817</v>
      </c>
      <c r="B600" s="115" t="s">
        <v>817</v>
      </c>
      <c r="C600" s="33" t="b">
        <f t="shared" si="10"/>
        <v>1</v>
      </c>
      <c r="D600" s="58" t="s">
        <v>820</v>
      </c>
      <c r="E600" s="59" t="s">
        <v>821</v>
      </c>
      <c r="F600" s="27">
        <f>VLOOKUP(A600,[1]Sheet1!$A$301:$C$635,3,0)</f>
        <v>250</v>
      </c>
      <c r="G600" s="28">
        <f>VLOOKUP(A600,[1]Sheet1!$A$301:$I$635,9,0)</f>
        <v>246129836.15000004</v>
      </c>
      <c r="H600" s="28">
        <f>VLOOKUP(A600,[1]Sheet1!$A$301:$J$635,10,0)</f>
        <v>0.19075716000000001</v>
      </c>
      <c r="I600" s="32" t="str">
        <f>VLOOKUP(A600,'[5]WORKING 28.06.24 '!$A$2:$N$693,14,0)</f>
        <v>CRISIL AAA</v>
      </c>
    </row>
    <row r="601" spans="1:9" ht="30" x14ac:dyDescent="0.25">
      <c r="A601" s="109" t="s">
        <v>868</v>
      </c>
      <c r="B601" s="115" t="s">
        <v>868</v>
      </c>
      <c r="C601" s="33" t="b">
        <f t="shared" si="10"/>
        <v>1</v>
      </c>
      <c r="D601" s="58" t="s">
        <v>869</v>
      </c>
      <c r="E601" s="59" t="s">
        <v>870</v>
      </c>
      <c r="F601" s="27">
        <f>VLOOKUP(A601,[1]Sheet1!$A$301:$C$635,3,0)</f>
        <v>250</v>
      </c>
      <c r="G601" s="28">
        <f>VLOOKUP(A601,[1]Sheet1!$A$301:$I$635,9,0)</f>
        <v>242879528.93000004</v>
      </c>
      <c r="H601" s="28">
        <f>VLOOKUP(A601,[1]Sheet1!$A$301:$J$635,10,0)</f>
        <v>0.18823809</v>
      </c>
      <c r="I601" s="32" t="str">
        <f>VLOOKUP(A601,'[5]WORKING 28.06.24 '!$A$2:$N$693,14,0)</f>
        <v>CRISIL AAA</v>
      </c>
    </row>
    <row r="602" spans="1:9" ht="30" x14ac:dyDescent="0.25">
      <c r="A602" s="111" t="s">
        <v>914</v>
      </c>
      <c r="B602" s="115" t="s">
        <v>914</v>
      </c>
      <c r="C602" s="33" t="b">
        <f t="shared" si="10"/>
        <v>1</v>
      </c>
      <c r="D602" s="58" t="s">
        <v>916</v>
      </c>
      <c r="E602" s="59" t="s">
        <v>1569</v>
      </c>
      <c r="F602" s="27">
        <f>VLOOKUP(A602,[1]Sheet1!$A$301:$C$635,3,0)</f>
        <v>200</v>
      </c>
      <c r="G602" s="28">
        <f>VLOOKUP(A602,[1]Sheet1!$A$301:$I$635,9,0)</f>
        <v>189272982.90000001</v>
      </c>
      <c r="H602" s="28">
        <f>VLOOKUP(A602,[1]Sheet1!$A$301:$J$635,10,0)</f>
        <v>0.14669159000000001</v>
      </c>
      <c r="I602" s="32" t="str">
        <f>VLOOKUP(A602,'[5]WORKING 28.06.24 '!$A$2:$N$693,14,0)</f>
        <v>CRISIL AAA</v>
      </c>
    </row>
    <row r="603" spans="1:9" ht="30" x14ac:dyDescent="0.25">
      <c r="A603" s="111" t="s">
        <v>915</v>
      </c>
      <c r="B603" s="115" t="s">
        <v>915</v>
      </c>
      <c r="C603" s="33" t="b">
        <f t="shared" si="10"/>
        <v>1</v>
      </c>
      <c r="D603" s="58" t="s">
        <v>917</v>
      </c>
      <c r="E603" s="59" t="s">
        <v>918</v>
      </c>
      <c r="F603" s="27">
        <f>VLOOKUP(A603,[1]Sheet1!$A$301:$C$635,3,0)</f>
        <v>200</v>
      </c>
      <c r="G603" s="28">
        <f>VLOOKUP(A603,[1]Sheet1!$A$301:$I$635,9,0)</f>
        <v>194302120.86000001</v>
      </c>
      <c r="H603" s="28">
        <f>VLOOKUP(A603,[1]Sheet1!$A$301:$J$635,10,0)</f>
        <v>0.15058930000000001</v>
      </c>
      <c r="I603" s="32" t="str">
        <f>VLOOKUP(A603,'[5]WORKING 28.06.24 '!$A$2:$N$693,14,0)</f>
        <v>CRISIL AAA</v>
      </c>
    </row>
    <row r="604" spans="1:9" ht="30" x14ac:dyDescent="0.25">
      <c r="A604" s="112" t="s">
        <v>967</v>
      </c>
      <c r="B604" s="115" t="s">
        <v>967</v>
      </c>
      <c r="C604" s="33" t="b">
        <f t="shared" si="10"/>
        <v>1</v>
      </c>
      <c r="D604" s="58" t="s">
        <v>968</v>
      </c>
      <c r="E604" s="59" t="s">
        <v>969</v>
      </c>
      <c r="F604" s="27">
        <f>VLOOKUP(A604,[1]Sheet1!$A$301:$C$635,3,0)</f>
        <v>200</v>
      </c>
      <c r="G604" s="28">
        <f>VLOOKUP(A604,[1]Sheet1!$A$301:$I$635,9,0)</f>
        <v>190664168.41999999</v>
      </c>
      <c r="H604" s="28">
        <f>VLOOKUP(A604,[1]Sheet1!$A$301:$J$635,10,0)</f>
        <v>0.14776979000000001</v>
      </c>
      <c r="I604" s="32" t="str">
        <f>VLOOKUP(A604,'[5]WORKING 28.06.24 '!$A$2:$N$693,14,0)</f>
        <v>CRISIL AAA</v>
      </c>
    </row>
    <row r="605" spans="1:9" ht="15.75" x14ac:dyDescent="0.25">
      <c r="A605" s="112" t="s">
        <v>985</v>
      </c>
      <c r="B605" s="115" t="s">
        <v>985</v>
      </c>
      <c r="C605" s="33" t="b">
        <f t="shared" si="10"/>
        <v>1</v>
      </c>
      <c r="D605" s="58" t="s">
        <v>986</v>
      </c>
      <c r="E605" s="59" t="s">
        <v>1564</v>
      </c>
      <c r="F605" s="27">
        <f>VLOOKUP(A605,[1]Sheet1!$A$301:$C$635,3,0)</f>
        <v>350</v>
      </c>
      <c r="G605" s="28">
        <f>VLOOKUP(A605,[1]Sheet1!$A$301:$I$635,9,0)</f>
        <v>331390416.04000002</v>
      </c>
      <c r="H605" s="28">
        <f>VLOOKUP(A605,[1]Sheet1!$A$301:$J$635,10,0)</f>
        <v>0.25683636999999998</v>
      </c>
      <c r="I605" s="32" t="str">
        <f>VLOOKUP(A605,'[5]WORKING 28.06.24 '!$A$2:$N$693,14,0)</f>
        <v>CRISIL AAA</v>
      </c>
    </row>
    <row r="606" spans="1:9" ht="30" x14ac:dyDescent="0.25">
      <c r="A606" s="112" t="s">
        <v>1003</v>
      </c>
      <c r="B606" s="115" t="s">
        <v>1003</v>
      </c>
      <c r="C606" s="33" t="b">
        <f t="shared" si="10"/>
        <v>1</v>
      </c>
      <c r="D606" s="58" t="s">
        <v>1008</v>
      </c>
      <c r="E606" s="59" t="s">
        <v>1009</v>
      </c>
      <c r="F606" s="27">
        <f>VLOOKUP(A606,[1]Sheet1!$A$301:$C$635,3,0)</f>
        <v>100</v>
      </c>
      <c r="G606" s="28">
        <f>VLOOKUP(A606,[1]Sheet1!$A$301:$I$635,9,0)</f>
        <v>96166389.180000007</v>
      </c>
      <c r="H606" s="28">
        <f>VLOOKUP(A606,[1]Sheet1!$A$301:$J$635,10,0)</f>
        <v>7.4531509999999995E-2</v>
      </c>
      <c r="I606" s="32" t="str">
        <f>VLOOKUP(A606,'[5]WORKING 28.06.24 '!$A$2:$N$693,14,0)</f>
        <v>CRISIL AAA</v>
      </c>
    </row>
    <row r="607" spans="1:9" ht="30" x14ac:dyDescent="0.25">
      <c r="A607" s="112" t="s">
        <v>1104</v>
      </c>
      <c r="B607" s="115" t="s">
        <v>1104</v>
      </c>
      <c r="C607" s="33" t="b">
        <f t="shared" si="10"/>
        <v>1</v>
      </c>
      <c r="D607" s="58" t="s">
        <v>1115</v>
      </c>
      <c r="E607" s="59" t="s">
        <v>1565</v>
      </c>
      <c r="F607" s="27">
        <f>VLOOKUP(A607,[1]Sheet1!$A$301:$C$635,3,0)</f>
        <v>150</v>
      </c>
      <c r="G607" s="28">
        <f>VLOOKUP(A607,[1]Sheet1!$A$301:$I$635,9,0)</f>
        <v>142940434.58000001</v>
      </c>
      <c r="H607" s="28">
        <f>VLOOKUP(A607,[1]Sheet1!$A$301:$J$635,10,0)</f>
        <v>0.11078263000000001</v>
      </c>
      <c r="I607" s="32" t="str">
        <f>VLOOKUP(A607,'[5]WORKING 28.06.24 '!$A$2:$N$693,14,0)</f>
        <v>CRISIL AAA</v>
      </c>
    </row>
    <row r="608" spans="1:9" ht="30" x14ac:dyDescent="0.25">
      <c r="A608" s="112" t="s">
        <v>1105</v>
      </c>
      <c r="B608" s="115" t="s">
        <v>1105</v>
      </c>
      <c r="C608" s="33" t="b">
        <f t="shared" si="10"/>
        <v>1</v>
      </c>
      <c r="D608" s="58" t="s">
        <v>1116</v>
      </c>
      <c r="E608" s="59" t="s">
        <v>1117</v>
      </c>
      <c r="F608" s="27">
        <f>VLOOKUP(A608,[1]Sheet1!$A$301:$C$635,3,0)</f>
        <v>100</v>
      </c>
      <c r="G608" s="28">
        <f>VLOOKUP(A608,[1]Sheet1!$A$301:$I$635,9,0)</f>
        <v>96389742.810000002</v>
      </c>
      <c r="H608" s="28">
        <f>VLOOKUP(A608,[1]Sheet1!$A$301:$J$635,10,0)</f>
        <v>7.4704610000000005E-2</v>
      </c>
      <c r="I608" s="32" t="str">
        <f>VLOOKUP(A608,'[5]WORKING 28.06.24 '!$A$2:$N$693,14,0)</f>
        <v>CRISIL AAA</v>
      </c>
    </row>
    <row r="609" spans="1:9" ht="30" x14ac:dyDescent="0.25">
      <c r="A609" s="112" t="s">
        <v>1106</v>
      </c>
      <c r="B609" s="115" t="s">
        <v>1106</v>
      </c>
      <c r="C609" s="33" t="b">
        <f t="shared" si="10"/>
        <v>1</v>
      </c>
      <c r="D609" s="58" t="s">
        <v>1118</v>
      </c>
      <c r="E609" s="59" t="s">
        <v>1119</v>
      </c>
      <c r="F609" s="27">
        <f>VLOOKUP(A609,[1]Sheet1!$A$301:$C$635,3,0)</f>
        <v>100</v>
      </c>
      <c r="G609" s="28">
        <f>VLOOKUP(A609,[1]Sheet1!$A$301:$I$635,9,0)</f>
        <v>96008259.480000004</v>
      </c>
      <c r="H609" s="28">
        <f>VLOOKUP(A609,[1]Sheet1!$A$301:$J$635,10,0)</f>
        <v>7.4408950000000001E-2</v>
      </c>
      <c r="I609" s="32" t="str">
        <f>VLOOKUP(A609,'[5]WORKING 28.06.24 '!$A$2:$N$693,14,0)</f>
        <v>CRISIL AAA</v>
      </c>
    </row>
    <row r="610" spans="1:9" ht="30" x14ac:dyDescent="0.25">
      <c r="A610" s="112" t="s">
        <v>1138</v>
      </c>
      <c r="B610" s="115" t="s">
        <v>1138</v>
      </c>
      <c r="C610" s="33" t="b">
        <f t="shared" si="10"/>
        <v>1</v>
      </c>
      <c r="D610" s="58" t="s">
        <v>1145</v>
      </c>
      <c r="E610" s="59" t="s">
        <v>1141</v>
      </c>
      <c r="F610" s="27">
        <f>VLOOKUP(A610,[1]Sheet1!$A$301:$C$635,3,0)</f>
        <v>100</v>
      </c>
      <c r="G610" s="28">
        <f>VLOOKUP(A610,[1]Sheet1!$A$301:$I$635,9,0)</f>
        <v>96752589.150000006</v>
      </c>
      <c r="H610" s="28">
        <f>VLOOKUP(A610,[1]Sheet1!$A$301:$J$635,10,0)</f>
        <v>7.4985830000000003E-2</v>
      </c>
      <c r="I610" s="32" t="str">
        <f>VLOOKUP(A610,'[5]WORKING 28.06.24 '!$A$2:$N$693,14,0)</f>
        <v>CRISIL AAA</v>
      </c>
    </row>
    <row r="611" spans="1:9" ht="30" x14ac:dyDescent="0.25">
      <c r="A611" s="112" t="s">
        <v>1139</v>
      </c>
      <c r="B611" s="115" t="s">
        <v>1139</v>
      </c>
      <c r="C611" s="33" t="b">
        <f t="shared" si="10"/>
        <v>1</v>
      </c>
      <c r="D611" s="58" t="s">
        <v>1142</v>
      </c>
      <c r="E611" s="59" t="s">
        <v>1143</v>
      </c>
      <c r="F611" s="27">
        <f>VLOOKUP(A611,[1]Sheet1!$A$301:$C$635,3,0)</f>
        <v>150</v>
      </c>
      <c r="G611" s="28">
        <f>VLOOKUP(A611,[1]Sheet1!$A$301:$I$635,9,0)</f>
        <v>148054897.25999999</v>
      </c>
      <c r="H611" s="28">
        <f>VLOOKUP(A611,[1]Sheet1!$A$301:$J$635,10,0)</f>
        <v>0.11474648</v>
      </c>
      <c r="I611" s="32" t="str">
        <f>VLOOKUP(A611,'[5]WORKING 28.06.24 '!$A$2:$N$693,14,0)</f>
        <v>[ICRA]AAA</v>
      </c>
    </row>
    <row r="612" spans="1:9" ht="30" x14ac:dyDescent="0.25">
      <c r="A612" s="112" t="s">
        <v>1140</v>
      </c>
      <c r="B612" s="115" t="s">
        <v>1140</v>
      </c>
      <c r="C612" s="33" t="b">
        <f t="shared" si="10"/>
        <v>1</v>
      </c>
      <c r="D612" s="58" t="s">
        <v>1144</v>
      </c>
      <c r="E612" s="59" t="s">
        <v>1573</v>
      </c>
      <c r="F612" s="27">
        <f>VLOOKUP(A612,[1]Sheet1!$A$301:$C$635,3,0)</f>
        <v>50</v>
      </c>
      <c r="G612" s="28">
        <f>VLOOKUP(A612,[1]Sheet1!$A$301:$I$635,9,0)</f>
        <v>49328996.840000004</v>
      </c>
      <c r="H612" s="28">
        <f>VLOOKUP(A612,[1]Sheet1!$A$301:$J$635,10,0)</f>
        <v>3.8231279999999999E-2</v>
      </c>
      <c r="I612" s="32" t="str">
        <f>VLOOKUP(A612,'[5]WORKING 28.06.24 '!$A$2:$N$693,14,0)</f>
        <v>CRISIL AAA</v>
      </c>
    </row>
    <row r="613" spans="1:9" ht="30" x14ac:dyDescent="0.25">
      <c r="A613" s="114" t="s">
        <v>1224</v>
      </c>
      <c r="B613" s="115" t="s">
        <v>1224</v>
      </c>
      <c r="C613" s="33" t="b">
        <f t="shared" si="10"/>
        <v>1</v>
      </c>
      <c r="D613" s="58" t="s">
        <v>1238</v>
      </c>
      <c r="E613" s="59" t="s">
        <v>1239</v>
      </c>
      <c r="F613" s="27">
        <f>VLOOKUP(A613,[1]Sheet1!$A$301:$C$635,3,0)</f>
        <v>70</v>
      </c>
      <c r="G613" s="28">
        <f>VLOOKUP(A613,[1]Sheet1!$A$301:$I$635,9,0)</f>
        <v>69693918.400000006</v>
      </c>
      <c r="H613" s="28">
        <f>VLOOKUP(A613,[1]Sheet1!$A$301:$J$635,10,0)</f>
        <v>5.4014640000000003E-2</v>
      </c>
      <c r="I613" s="32" t="str">
        <f>VLOOKUP(A613,'[5]WORKING 28.06.24 '!$A$2:$N$693,14,0)</f>
        <v>CRISIL AAA</v>
      </c>
    </row>
    <row r="614" spans="1:9" ht="30" x14ac:dyDescent="0.25">
      <c r="A614" s="114" t="s">
        <v>1225</v>
      </c>
      <c r="B614" s="115" t="s">
        <v>1225</v>
      </c>
      <c r="C614" s="33" t="b">
        <f t="shared" si="10"/>
        <v>1</v>
      </c>
      <c r="D614" s="58" t="s">
        <v>1240</v>
      </c>
      <c r="E614" s="59" t="s">
        <v>1574</v>
      </c>
      <c r="F614" s="27">
        <f>VLOOKUP(A614,[1]Sheet1!$A$301:$C$635,3,0)</f>
        <v>100</v>
      </c>
      <c r="G614" s="28">
        <f>VLOOKUP(A614,[1]Sheet1!$A$301:$I$635,9,0)</f>
        <v>99482312.560000002</v>
      </c>
      <c r="H614" s="28">
        <f>VLOOKUP(A614,[1]Sheet1!$A$301:$J$635,10,0)</f>
        <v>7.7101429999999999E-2</v>
      </c>
      <c r="I614" s="32" t="str">
        <f>VLOOKUP(A614,'[5]WORKING 28.06.24 '!$A$2:$N$693,14,0)</f>
        <v>CRISIL AAA</v>
      </c>
    </row>
    <row r="615" spans="1:9" ht="30" x14ac:dyDescent="0.25">
      <c r="A615" s="114" t="s">
        <v>1260</v>
      </c>
      <c r="B615" s="115" t="s">
        <v>1260</v>
      </c>
      <c r="C615" s="33" t="b">
        <f t="shared" si="10"/>
        <v>1</v>
      </c>
      <c r="D615" s="58" t="s">
        <v>1269</v>
      </c>
      <c r="E615" s="59" t="s">
        <v>1270</v>
      </c>
      <c r="F615" s="27">
        <f>VLOOKUP(A615,[1]Sheet1!$A$301:$C$635,3,0)</f>
        <v>150</v>
      </c>
      <c r="G615" s="28">
        <f>VLOOKUP(A615,[1]Sheet1!$A$301:$I$635,9,0)</f>
        <v>148373165.46000001</v>
      </c>
      <c r="H615" s="28">
        <f>VLOOKUP(A615,[1]Sheet1!$A$301:$J$635,10,0)</f>
        <v>0.11499313999999999</v>
      </c>
      <c r="I615" s="32" t="str">
        <f>VLOOKUP(A615,'[5]WORKING 28.06.24 '!$A$2:$N$693,14,0)</f>
        <v>CRISIL AAA</v>
      </c>
    </row>
    <row r="616" spans="1:9" ht="30" x14ac:dyDescent="0.25">
      <c r="A616" s="114" t="s">
        <v>1261</v>
      </c>
      <c r="B616" s="115" t="s">
        <v>1261</v>
      </c>
      <c r="C616" s="33" t="b">
        <f t="shared" si="10"/>
        <v>1</v>
      </c>
      <c r="D616" s="58" t="s">
        <v>1271</v>
      </c>
      <c r="E616" s="59" t="s">
        <v>1272</v>
      </c>
      <c r="F616" s="27">
        <f>VLOOKUP(A616,[1]Sheet1!$A$301:$C$635,3,0)</f>
        <v>150</v>
      </c>
      <c r="G616" s="28">
        <f>VLOOKUP(A616,[1]Sheet1!$A$301:$I$635,9,0)</f>
        <v>148334662.22999999</v>
      </c>
      <c r="H616" s="28">
        <f>VLOOKUP(A616,[1]Sheet1!$A$301:$J$635,10,0)</f>
        <v>0.1149633</v>
      </c>
      <c r="I616" s="32" t="str">
        <f>VLOOKUP(A616,'[5]WORKING 28.06.24 '!$A$2:$N$693,14,0)</f>
        <v>CRISIL AAA</v>
      </c>
    </row>
    <row r="617" spans="1:9" ht="15.75" x14ac:dyDescent="0.25">
      <c r="A617" s="114" t="s">
        <v>1262</v>
      </c>
      <c r="B617" s="115" t="s">
        <v>1262</v>
      </c>
      <c r="C617" s="33" t="b">
        <f t="shared" si="10"/>
        <v>1</v>
      </c>
      <c r="D617" s="58" t="s">
        <v>1273</v>
      </c>
      <c r="E617" s="59" t="s">
        <v>1575</v>
      </c>
      <c r="F617" s="27">
        <f>VLOOKUP(A617,[1]Sheet1!$A$301:$C$635,3,0)</f>
        <v>150</v>
      </c>
      <c r="G617" s="28">
        <f>VLOOKUP(A617,[1]Sheet1!$A$301:$I$635,9,0)</f>
        <v>150286510.88</v>
      </c>
      <c r="H617" s="28">
        <f>VLOOKUP(A617,[1]Sheet1!$A$301:$J$635,10,0)</f>
        <v>0.11647604</v>
      </c>
      <c r="I617" s="32" t="str">
        <f>VLOOKUP(A617,'[5]WORKING 28.06.24 '!$A$2:$N$693,14,0)</f>
        <v>CRISIL AAA</v>
      </c>
    </row>
    <row r="618" spans="1:9" ht="30" x14ac:dyDescent="0.25">
      <c r="A618" s="114" t="s">
        <v>1290</v>
      </c>
      <c r="B618" s="115" t="s">
        <v>1290</v>
      </c>
      <c r="C618" s="33" t="b">
        <f t="shared" si="10"/>
        <v>1</v>
      </c>
      <c r="D618" s="58" t="s">
        <v>1294</v>
      </c>
      <c r="E618" s="59" t="s">
        <v>1576</v>
      </c>
      <c r="F618" s="27">
        <f>VLOOKUP(A618,[1]Sheet1!$A$301:$C$635,3,0)</f>
        <v>150</v>
      </c>
      <c r="G618" s="28">
        <f>VLOOKUP(A618,[1]Sheet1!$A$301:$I$635,9,0)</f>
        <v>152673581.75999999</v>
      </c>
      <c r="H618" s="28">
        <f>VLOOKUP(A618,[1]Sheet1!$A$301:$J$635,10,0)</f>
        <v>0.11832608</v>
      </c>
      <c r="I618" s="32" t="str">
        <f>VLOOKUP(A618,'[5]WORKING 28.06.24 '!$A$2:$N$693,14,0)</f>
        <v>CRISIL AAA</v>
      </c>
    </row>
    <row r="619" spans="1:9" ht="30" x14ac:dyDescent="0.25">
      <c r="A619" s="114" t="s">
        <v>1485</v>
      </c>
      <c r="B619" s="115" t="s">
        <v>1485</v>
      </c>
      <c r="C619" s="33" t="b">
        <f t="shared" si="10"/>
        <v>1</v>
      </c>
      <c r="D619" s="58" t="s">
        <v>1490</v>
      </c>
      <c r="E619" s="59" t="s">
        <v>1491</v>
      </c>
      <c r="F619" s="27">
        <f>VLOOKUP(A619,[1]Sheet1!$A$301:$C$635,3,0)</f>
        <v>150</v>
      </c>
      <c r="G619" s="28">
        <f>VLOOKUP(A619,[1]Sheet1!$A$301:$I$635,9,0)</f>
        <v>148724227.46000001</v>
      </c>
      <c r="H619" s="28">
        <f>VLOOKUP(A619,[1]Sheet1!$A$301:$J$635,10,0)</f>
        <v>0.11526523</v>
      </c>
      <c r="I619" s="32" t="str">
        <f>VLOOKUP(A619,'[5]WORKING 28.06.24 '!$A$2:$N$693,14,0)</f>
        <v>CRISIL AAA</v>
      </c>
    </row>
    <row r="620" spans="1:9" ht="30" x14ac:dyDescent="0.25">
      <c r="A620" s="114" t="s">
        <v>1291</v>
      </c>
      <c r="B620" s="115" t="s">
        <v>1291</v>
      </c>
      <c r="C620" s="33" t="b">
        <f t="shared" si="10"/>
        <v>1</v>
      </c>
      <c r="D620" s="58" t="s">
        <v>1295</v>
      </c>
      <c r="E620" s="59" t="s">
        <v>1296</v>
      </c>
      <c r="F620" s="27">
        <f>VLOOKUP(A620,[1]Sheet1!$A$301:$C$635,3,0)</f>
        <v>100</v>
      </c>
      <c r="G620" s="28">
        <f>VLOOKUP(A620,[1]Sheet1!$A$301:$I$635,9,0)</f>
        <v>99481696.870000005</v>
      </c>
      <c r="H620" s="28">
        <f>VLOOKUP(A620,[1]Sheet1!$A$301:$J$635,10,0)</f>
        <v>7.7100959999999996E-2</v>
      </c>
      <c r="I620" s="32" t="str">
        <f>VLOOKUP(A620,'[5]WORKING 28.06.24 '!$A$2:$N$693,14,0)</f>
        <v>CRISIL AAA</v>
      </c>
    </row>
    <row r="621" spans="1:9" ht="15.75" x14ac:dyDescent="0.25">
      <c r="A621" s="114" t="s">
        <v>1309</v>
      </c>
      <c r="B621" s="115" t="s">
        <v>1309</v>
      </c>
      <c r="C621" s="33" t="b">
        <f t="shared" si="10"/>
        <v>1</v>
      </c>
      <c r="D621" s="58" t="s">
        <v>1317</v>
      </c>
      <c r="E621" s="59" t="s">
        <v>1318</v>
      </c>
      <c r="F621" s="27">
        <f>VLOOKUP(A621,[1]Sheet1!$A$301:$C$635,3,0)</f>
        <v>250</v>
      </c>
      <c r="G621" s="28">
        <f>VLOOKUP(A621,[1]Sheet1!$A$301:$I$635,9,0)</f>
        <v>249256428.18000001</v>
      </c>
      <c r="H621" s="28">
        <f>VLOOKUP(A621,[1]Sheet1!$A$301:$J$635,10,0)</f>
        <v>0.19318035</v>
      </c>
      <c r="I621" s="32" t="str">
        <f>VLOOKUP(A621,'[5]WORKING 28.06.24 '!$A$2:$N$693,14,0)</f>
        <v>CRISIL AAA</v>
      </c>
    </row>
    <row r="622" spans="1:9" ht="30" x14ac:dyDescent="0.25">
      <c r="A622" s="114" t="s">
        <v>1310</v>
      </c>
      <c r="B622" s="115" t="s">
        <v>1310</v>
      </c>
      <c r="C622" s="33" t="b">
        <f t="shared" si="10"/>
        <v>1</v>
      </c>
      <c r="D622" s="58" t="s">
        <v>1319</v>
      </c>
      <c r="E622" s="59" t="s">
        <v>1320</v>
      </c>
      <c r="F622" s="27">
        <f>VLOOKUP(A622,[1]Sheet1!$A$301:$C$635,3,0)</f>
        <v>140</v>
      </c>
      <c r="G622" s="28">
        <f>VLOOKUP(A622,[1]Sheet1!$A$301:$I$635,9,0)</f>
        <v>140352890.78999999</v>
      </c>
      <c r="H622" s="28">
        <f>VLOOKUP(A622,[1]Sheet1!$A$301:$J$635,10,0)</f>
        <v>0.10877721999999999</v>
      </c>
      <c r="I622" s="32" t="str">
        <f>VLOOKUP(A622,'[5]WORKING 28.06.24 '!$A$2:$N$693,14,0)</f>
        <v>CRISIL AAA</v>
      </c>
    </row>
    <row r="623" spans="1:9" ht="30" x14ac:dyDescent="0.25">
      <c r="A623" s="114" t="s">
        <v>1334</v>
      </c>
      <c r="B623" s="115" t="s">
        <v>1334</v>
      </c>
      <c r="C623" s="33" t="b">
        <f t="shared" si="10"/>
        <v>1</v>
      </c>
      <c r="D623" s="58" t="s">
        <v>1349</v>
      </c>
      <c r="E623" s="59" t="s">
        <v>1350</v>
      </c>
      <c r="F623" s="27">
        <f>VLOOKUP(A623,[1]Sheet1!$A$301:$C$635,3,0)</f>
        <v>70</v>
      </c>
      <c r="G623" s="28">
        <f>VLOOKUP(A623,[1]Sheet1!$A$301:$I$635,9,0)</f>
        <v>69740349.090000004</v>
      </c>
      <c r="H623" s="28">
        <f>VLOOKUP(A623,[1]Sheet1!$A$301:$J$635,10,0)</f>
        <v>5.4050620000000001E-2</v>
      </c>
      <c r="I623" s="32" t="str">
        <f>VLOOKUP(A623,'[5]WORKING 28.06.24 '!$A$2:$N$693,14,0)</f>
        <v>CRISIL AAA</v>
      </c>
    </row>
    <row r="624" spans="1:9" ht="30" x14ac:dyDescent="0.25">
      <c r="A624" s="114" t="s">
        <v>1401</v>
      </c>
      <c r="B624" s="115" t="s">
        <v>1401</v>
      </c>
      <c r="C624" s="33" t="b">
        <f t="shared" si="10"/>
        <v>1</v>
      </c>
      <c r="D624" s="58" t="s">
        <v>1435</v>
      </c>
      <c r="E624" s="59" t="s">
        <v>1436</v>
      </c>
      <c r="F624" s="27">
        <f>VLOOKUP(A624,[1]Sheet1!$A$301:$C$635,3,0)</f>
        <v>800</v>
      </c>
      <c r="G624" s="28">
        <f>VLOOKUP(A624,[1]Sheet1!$A$301:$I$635,9,0)</f>
        <v>80089562.640000001</v>
      </c>
      <c r="H624" s="28">
        <f>VLOOKUP(A624,[1]Sheet1!$A$301:$J$635,10,0)</f>
        <v>6.2071540000000001E-2</v>
      </c>
      <c r="I624" s="32" t="str">
        <f>VLOOKUP(A624,'[5]WORKING 28.06.24 '!$A$2:$N$693,14,0)</f>
        <v>[ICRA]AAA</v>
      </c>
    </row>
    <row r="625" spans="1:9" ht="30" x14ac:dyDescent="0.25">
      <c r="A625" s="114" t="s">
        <v>1402</v>
      </c>
      <c r="B625" s="115" t="s">
        <v>1402</v>
      </c>
      <c r="C625" s="33" t="b">
        <f t="shared" ref="C625:C637" si="11">A625=B625</f>
        <v>1</v>
      </c>
      <c r="D625" s="58" t="s">
        <v>1437</v>
      </c>
      <c r="E625" s="59" t="s">
        <v>1577</v>
      </c>
      <c r="F625" s="27">
        <f>VLOOKUP(A625,[1]Sheet1!$A$301:$C$635,3,0)</f>
        <v>1000</v>
      </c>
      <c r="G625" s="28">
        <f>VLOOKUP(A625,[1]Sheet1!$A$301:$I$635,9,0)</f>
        <v>101528449.3</v>
      </c>
      <c r="H625" s="28">
        <f>VLOOKUP(A625,[1]Sheet1!$A$301:$J$635,10,0)</f>
        <v>7.8687240000000006E-2</v>
      </c>
      <c r="I625" s="32" t="str">
        <f>VLOOKUP(A625,'[5]WORKING 28.06.24 '!$A$2:$N$693,14,0)</f>
        <v>CRISIL AAA</v>
      </c>
    </row>
    <row r="626" spans="1:9" ht="30" x14ac:dyDescent="0.25">
      <c r="A626" s="114" t="s">
        <v>1466</v>
      </c>
      <c r="B626" s="115" t="s">
        <v>1466</v>
      </c>
      <c r="C626" s="33" t="b">
        <f t="shared" si="11"/>
        <v>1</v>
      </c>
      <c r="D626" s="58" t="s">
        <v>1469</v>
      </c>
      <c r="E626" s="59" t="s">
        <v>1470</v>
      </c>
      <c r="F626" s="27">
        <f>VLOOKUP(A626,[1]Sheet1!$A$301:$C$635,3,0)</f>
        <v>50</v>
      </c>
      <c r="G626" s="28">
        <f>VLOOKUP(A626,[1]Sheet1!$A$301:$I$635,9,0)</f>
        <v>49830698.460000001</v>
      </c>
      <c r="H626" s="28">
        <f>VLOOKUP(A626,[1]Sheet1!$A$301:$J$635,10,0)</f>
        <v>3.8620109999999999E-2</v>
      </c>
      <c r="I626" s="32" t="str">
        <f>VLOOKUP(A626,'[5]WORKING 28.06.24 '!$A$2:$N$693,14,0)</f>
        <v>CRISIL AAA</v>
      </c>
    </row>
    <row r="627" spans="1:9" ht="30" x14ac:dyDescent="0.25">
      <c r="A627" s="115" t="s">
        <v>1784</v>
      </c>
      <c r="B627" s="115" t="s">
        <v>1784</v>
      </c>
      <c r="C627" s="33" t="b">
        <f t="shared" si="11"/>
        <v>1</v>
      </c>
      <c r="D627" s="58" t="s">
        <v>1791</v>
      </c>
      <c r="E627" s="59" t="s">
        <v>1792</v>
      </c>
      <c r="F627" s="27">
        <f>VLOOKUP(A627,[1]Sheet1!$A$301:$C$635,3,0)</f>
        <v>150</v>
      </c>
      <c r="G627" s="28">
        <f>VLOOKUP(A627,[1]Sheet1!$A$301:$I$635,9,0)</f>
        <v>149008313.06</v>
      </c>
      <c r="H627" s="28">
        <f>VLOOKUP(A627,[1]Sheet1!$A$301:$J$635,10,0)</f>
        <v>0.1154854</v>
      </c>
      <c r="I627" s="32" t="str">
        <f>VLOOKUP(A627,'[5]WORKING 28.06.24 '!$A$2:$N$693,14,0)</f>
        <v>CRISIL AAA</v>
      </c>
    </row>
    <row r="628" spans="1:9" ht="30" x14ac:dyDescent="0.25">
      <c r="A628" s="114" t="s">
        <v>1551</v>
      </c>
      <c r="B628" s="115" t="s">
        <v>1551</v>
      </c>
      <c r="C628" s="33" t="b">
        <f t="shared" si="11"/>
        <v>1</v>
      </c>
      <c r="D628" s="58" t="s">
        <v>1556</v>
      </c>
      <c r="E628" s="59" t="s">
        <v>1557</v>
      </c>
      <c r="F628" s="27">
        <f>VLOOKUP(A628,[1]Sheet1!$A$301:$C$635,3,0)</f>
        <v>2980</v>
      </c>
      <c r="G628" s="28">
        <f>VLOOKUP(A628,[1]Sheet1!$A$301:$I$635,9,0)</f>
        <v>299081128.5</v>
      </c>
      <c r="H628" s="28">
        <f>VLOOKUP(A628,[1]Sheet1!$A$301:$J$635,10,0)</f>
        <v>0.23179582000000001</v>
      </c>
      <c r="I628" s="32" t="str">
        <f>VLOOKUP(A628,'[5]WORKING 28.06.24 '!$A$2:$N$693,14,0)</f>
        <v>CRISIL AAA</v>
      </c>
    </row>
    <row r="629" spans="1:9" ht="30" x14ac:dyDescent="0.25">
      <c r="A629" s="114" t="s">
        <v>1624</v>
      </c>
      <c r="B629" s="115" t="s">
        <v>1624</v>
      </c>
      <c r="C629" s="33" t="b">
        <f t="shared" si="11"/>
        <v>1</v>
      </c>
      <c r="D629" s="58" t="s">
        <v>1628</v>
      </c>
      <c r="E629" s="59" t="s">
        <v>1629</v>
      </c>
      <c r="F629" s="27">
        <f>VLOOKUP(A629,[1]Sheet1!$A$301:$C$635,3,0)</f>
        <v>500</v>
      </c>
      <c r="G629" s="28">
        <f>VLOOKUP(A629,[1]Sheet1!$A$301:$I$635,9,0)</f>
        <v>49527245.649999999</v>
      </c>
      <c r="H629" s="28">
        <f>VLOOKUP(A629,[1]Sheet1!$A$301:$J$635,10,0)</f>
        <v>3.8384929999999998E-2</v>
      </c>
      <c r="I629" s="32" t="str">
        <f>VLOOKUP(A629,'[5]WORKING 28.06.24 '!$A$2:$N$693,14,0)</f>
        <v>CRISIL AAA</v>
      </c>
    </row>
    <row r="630" spans="1:9" ht="30" x14ac:dyDescent="0.25">
      <c r="A630" s="114" t="s">
        <v>1625</v>
      </c>
      <c r="B630" s="115" t="s">
        <v>1625</v>
      </c>
      <c r="C630" s="33" t="b">
        <f t="shared" si="11"/>
        <v>1</v>
      </c>
      <c r="D630" s="58" t="s">
        <v>1630</v>
      </c>
      <c r="E630" s="59" t="s">
        <v>1631</v>
      </c>
      <c r="F630" s="27">
        <f>VLOOKUP(A630,[1]Sheet1!$A$301:$C$635,3,0)</f>
        <v>1000</v>
      </c>
      <c r="G630" s="28">
        <f>VLOOKUP(A630,[1]Sheet1!$A$301:$I$635,9,0)</f>
        <v>101125807.8</v>
      </c>
      <c r="H630" s="28">
        <f>VLOOKUP(A630,[1]Sheet1!$A$301:$J$635,10,0)</f>
        <v>7.8375189999999997E-2</v>
      </c>
      <c r="I630" s="32" t="str">
        <f>VLOOKUP(A630,'[5]WORKING 28.06.24 '!$A$2:$N$693,14,0)</f>
        <v>[ICRA]AAA</v>
      </c>
    </row>
    <row r="631" spans="1:9" ht="30" x14ac:dyDescent="0.25">
      <c r="A631" s="115" t="s">
        <v>1642</v>
      </c>
      <c r="B631" s="115" t="s">
        <v>1642</v>
      </c>
      <c r="C631" s="33" t="b">
        <f t="shared" si="11"/>
        <v>1</v>
      </c>
      <c r="D631" s="58" t="s">
        <v>1653</v>
      </c>
      <c r="E631" s="59" t="s">
        <v>1654</v>
      </c>
      <c r="F631" s="27">
        <f>VLOOKUP(A631,[1]Sheet1!$A$301:$C$635,3,0)</f>
        <v>700</v>
      </c>
      <c r="G631" s="28">
        <f>VLOOKUP(A631,[1]Sheet1!$A$301:$I$635,9,0)</f>
        <v>70366968.420000002</v>
      </c>
      <c r="H631" s="28">
        <f>VLOOKUP(A631,[1]Sheet1!$A$301:$J$635,10,0)</f>
        <v>5.4536269999999998E-2</v>
      </c>
      <c r="I631" s="32" t="str">
        <f>VLOOKUP(A631,'[5]WORKING 28.06.24 '!$A$2:$N$693,14,0)</f>
        <v>CRISIL AAA</v>
      </c>
    </row>
    <row r="632" spans="1:9" ht="30" x14ac:dyDescent="0.25">
      <c r="A632" s="115" t="s">
        <v>1643</v>
      </c>
      <c r="B632" s="115" t="s">
        <v>1643</v>
      </c>
      <c r="C632" s="33" t="b">
        <f t="shared" si="11"/>
        <v>1</v>
      </c>
      <c r="D632" s="58" t="s">
        <v>1655</v>
      </c>
      <c r="E632" s="59" t="s">
        <v>1656</v>
      </c>
      <c r="F632" s="27">
        <f>VLOOKUP(A632,[1]Sheet1!$A$301:$C$635,3,0)</f>
        <v>500</v>
      </c>
      <c r="G632" s="28">
        <f>VLOOKUP(A632,[1]Sheet1!$A$301:$I$635,9,0)</f>
        <v>49773826.700000003</v>
      </c>
      <c r="H632" s="28">
        <f>VLOOKUP(A632,[1]Sheet1!$A$301:$J$635,10,0)</f>
        <v>3.8576039999999999E-2</v>
      </c>
      <c r="I632" s="32" t="str">
        <f>VLOOKUP(A632,'[5]WORKING 28.06.24 '!$A$2:$N$693,14,0)</f>
        <v>CRISIL AAA</v>
      </c>
    </row>
    <row r="633" spans="1:9" ht="30" x14ac:dyDescent="0.25">
      <c r="A633" s="115" t="s">
        <v>1644</v>
      </c>
      <c r="B633" s="115" t="s">
        <v>1644</v>
      </c>
      <c r="C633" s="33" t="b">
        <f t="shared" si="11"/>
        <v>1</v>
      </c>
      <c r="D633" s="58" t="s">
        <v>1657</v>
      </c>
      <c r="E633" s="59" t="s">
        <v>1658</v>
      </c>
      <c r="F633" s="27">
        <f>VLOOKUP(A633,[1]Sheet1!$A$301:$C$635,3,0)</f>
        <v>500</v>
      </c>
      <c r="G633" s="28">
        <f>VLOOKUP(A633,[1]Sheet1!$A$301:$I$635,9,0)</f>
        <v>51250983.200000003</v>
      </c>
      <c r="H633" s="28">
        <f>VLOOKUP(A633,[1]Sheet1!$A$301:$J$635,10,0)</f>
        <v>3.9720869999999998E-2</v>
      </c>
      <c r="I633" s="32" t="str">
        <f>VLOOKUP(A633,'[5]WORKING 28.06.24 '!$A$2:$N$693,14,0)</f>
        <v>[ICRA]AAA</v>
      </c>
    </row>
    <row r="634" spans="1:9" ht="30" x14ac:dyDescent="0.25">
      <c r="A634" s="114" t="s">
        <v>1701</v>
      </c>
      <c r="B634" s="115" t="s">
        <v>1701</v>
      </c>
      <c r="C634" s="33" t="b">
        <f t="shared" si="11"/>
        <v>1</v>
      </c>
      <c r="D634" s="58" t="s">
        <v>1720</v>
      </c>
      <c r="E634" s="59" t="s">
        <v>1721</v>
      </c>
      <c r="F634" s="27">
        <f>VLOOKUP(A634,[1]Sheet1!$A$301:$C$635,3,0)</f>
        <v>1200</v>
      </c>
      <c r="G634" s="28">
        <f>VLOOKUP(A634,[1]Sheet1!$A$301:$I$635,9,0)</f>
        <v>119841990.59999999</v>
      </c>
      <c r="H634" s="28">
        <f>VLOOKUP(A634,[1]Sheet1!$A$301:$J$635,10,0)</f>
        <v>9.2880729999999995E-2</v>
      </c>
      <c r="I634" s="32" t="str">
        <f>VLOOKUP(A634,'[5]WORKING 28.06.24 '!$A$2:$N$693,14,0)</f>
        <v>CRISIL AAA</v>
      </c>
    </row>
    <row r="635" spans="1:9" ht="30" x14ac:dyDescent="0.25">
      <c r="A635" s="115" t="s">
        <v>1744</v>
      </c>
      <c r="B635" s="115" t="s">
        <v>1744</v>
      </c>
      <c r="C635" s="33" t="b">
        <f t="shared" si="11"/>
        <v>1</v>
      </c>
      <c r="D635" s="58" t="s">
        <v>1749</v>
      </c>
      <c r="E635" s="59" t="s">
        <v>1750</v>
      </c>
      <c r="F635" s="27">
        <f>VLOOKUP(A635,[1]Sheet1!$A$301:$C$635,3,0)</f>
        <v>1500</v>
      </c>
      <c r="G635" s="28">
        <f>VLOOKUP(A635,[1]Sheet1!$A$301:$I$635,9,0)</f>
        <v>152917000.05000001</v>
      </c>
      <c r="H635" s="28">
        <f>VLOOKUP(A635,[1]Sheet1!$A$301:$J$635,10,0)</f>
        <v>0.11851473999999999</v>
      </c>
      <c r="I635" s="32" t="str">
        <f>VLOOKUP(A635,'[5]WORKING 28.06.24 '!$A$2:$N$693,14,0)</f>
        <v>CRISIL AAA</v>
      </c>
    </row>
    <row r="636" spans="1:9" ht="30" x14ac:dyDescent="0.25">
      <c r="A636" s="115" t="s">
        <v>1765</v>
      </c>
      <c r="B636" s="115" t="s">
        <v>1765</v>
      </c>
      <c r="C636" s="33" t="b">
        <f t="shared" si="11"/>
        <v>1</v>
      </c>
      <c r="D636" s="58" t="s">
        <v>1771</v>
      </c>
      <c r="E636" s="59" t="s">
        <v>1772</v>
      </c>
      <c r="F636" s="27">
        <f>VLOOKUP(A636,[1]Sheet1!$A$301:$C$635,3,0)</f>
        <v>2200</v>
      </c>
      <c r="G636" s="28">
        <f>VLOOKUP(A636,[1]Sheet1!$A$301:$I$635,9,0)</f>
        <v>219507466.19999999</v>
      </c>
      <c r="H636" s="28">
        <f>VLOOKUP(A636,[1]Sheet1!$A$301:$J$635,10,0)</f>
        <v>0.17012411999999999</v>
      </c>
      <c r="I636" s="32" t="str">
        <f>VLOOKUP(A636,'[5]WORKING 28.06.24 '!$A$2:$N$693,14,0)</f>
        <v>CRISIL AAA</v>
      </c>
    </row>
    <row r="637" spans="1:9" ht="30" x14ac:dyDescent="0.25">
      <c r="A637" s="115" t="s">
        <v>1766</v>
      </c>
      <c r="B637" s="115" t="s">
        <v>1766</v>
      </c>
      <c r="C637" s="33" t="b">
        <f t="shared" si="11"/>
        <v>1</v>
      </c>
      <c r="D637" s="58" t="s">
        <v>1773</v>
      </c>
      <c r="E637" s="59" t="s">
        <v>1774</v>
      </c>
      <c r="F637" s="27">
        <f>VLOOKUP(A637,[1]Sheet1!$A$301:$C$635,3,0)</f>
        <v>1000</v>
      </c>
      <c r="G637" s="28">
        <f>VLOOKUP(A637,[1]Sheet1!$A$301:$I$635,9,0)</f>
        <v>99890364.900000006</v>
      </c>
      <c r="H637" s="28">
        <f>VLOOKUP(A637,[1]Sheet1!$A$301:$J$635,10,0)</f>
        <v>7.7417689999999997E-2</v>
      </c>
      <c r="I637" s="32" t="str">
        <f>VLOOKUP(A637,'[5]WORKING 28.06.24 '!$A$2:$N$693,14,0)</f>
        <v>[ICRA]AAA</v>
      </c>
    </row>
    <row r="638" spans="1:9" s="33" customFormat="1" ht="15.75" x14ac:dyDescent="0.25">
      <c r="B638" s="115"/>
      <c r="D638" s="61"/>
      <c r="E638" s="79"/>
      <c r="F638" s="36">
        <f>SUM(F303:F637)</f>
        <v>13688130</v>
      </c>
      <c r="G638" s="37">
        <f>SUM(G303:G637)</f>
        <v>32096039453.200024</v>
      </c>
      <c r="H638" s="37">
        <f>SUM(H303:H637)</f>
        <v>24.87528296</v>
      </c>
      <c r="I638" s="32"/>
    </row>
    <row r="639" spans="1:9" s="33" customFormat="1" ht="15.75" x14ac:dyDescent="0.25">
      <c r="B639" s="115"/>
      <c r="E639" s="47"/>
      <c r="F639" s="48" t="s">
        <v>1722</v>
      </c>
      <c r="G639" s="49"/>
      <c r="H639" s="47"/>
      <c r="I639" s="32"/>
    </row>
    <row r="640" spans="1:9" s="33" customFormat="1" ht="15.75" x14ac:dyDescent="0.25">
      <c r="D640" s="19" t="s">
        <v>184</v>
      </c>
      <c r="E640" s="59"/>
      <c r="F640" s="59"/>
      <c r="G640" s="62"/>
      <c r="H640" s="62"/>
      <c r="I640" s="32"/>
    </row>
    <row r="641" spans="1:9" s="33" customFormat="1" ht="15.75" x14ac:dyDescent="0.25">
      <c r="D641" s="61" t="s">
        <v>185</v>
      </c>
      <c r="E641" s="35"/>
      <c r="F641" s="64"/>
      <c r="G641" s="65">
        <v>0</v>
      </c>
      <c r="H641" s="65">
        <v>0</v>
      </c>
      <c r="I641" s="38"/>
    </row>
    <row r="642" spans="1:9" s="33" customFormat="1" ht="15.75" x14ac:dyDescent="0.25">
      <c r="D642" s="63"/>
      <c r="E642" s="59"/>
      <c r="F642" s="59"/>
      <c r="G642" s="62"/>
      <c r="H642" s="62"/>
      <c r="I642" s="59"/>
    </row>
    <row r="643" spans="1:9" s="33" customFormat="1" ht="15.75" x14ac:dyDescent="0.25">
      <c r="D643" s="63"/>
      <c r="E643" s="59"/>
      <c r="F643" s="59"/>
      <c r="G643" s="62"/>
      <c r="H643" s="62"/>
      <c r="I643" s="59"/>
    </row>
    <row r="644" spans="1:9" s="33" customFormat="1" ht="15.75" x14ac:dyDescent="0.25">
      <c r="D644" s="34" t="s">
        <v>186</v>
      </c>
      <c r="E644" s="35"/>
      <c r="F644" s="64"/>
      <c r="G644" s="65">
        <f>G638+G641</f>
        <v>32096039453.200024</v>
      </c>
      <c r="H644" s="65">
        <f>H638+H641</f>
        <v>24.87528296</v>
      </c>
      <c r="I644" s="38"/>
    </row>
    <row r="645" spans="1:9" s="33" customFormat="1" ht="15.75" x14ac:dyDescent="0.25">
      <c r="D645" s="63"/>
      <c r="E645" s="59"/>
      <c r="F645" s="63"/>
      <c r="G645" s="59"/>
      <c r="H645" s="63"/>
      <c r="I645" s="59"/>
    </row>
    <row r="646" spans="1:9" s="33" customFormat="1" ht="15.75" x14ac:dyDescent="0.25">
      <c r="D646" s="63"/>
      <c r="E646" s="59"/>
      <c r="F646" s="63"/>
      <c r="G646" s="59"/>
      <c r="H646" s="63"/>
      <c r="I646" s="59"/>
    </row>
    <row r="647" spans="1:9" s="33" customFormat="1" ht="30" x14ac:dyDescent="0.25">
      <c r="D647" s="63" t="s">
        <v>187</v>
      </c>
      <c r="E647" s="59"/>
      <c r="F647" s="63"/>
      <c r="G647" s="59"/>
      <c r="H647" s="63"/>
      <c r="I647" s="59"/>
    </row>
    <row r="648" spans="1:9" s="33" customFormat="1" ht="15.75" x14ac:dyDescent="0.25">
      <c r="E648" s="59"/>
      <c r="F648" s="63"/>
      <c r="G648" s="59"/>
      <c r="H648" s="63"/>
      <c r="I648" s="59"/>
    </row>
    <row r="649" spans="1:9" s="33" customFormat="1" ht="15.75" x14ac:dyDescent="0.25">
      <c r="E649" s="59"/>
      <c r="F649" s="63"/>
      <c r="G649" s="59"/>
      <c r="H649" s="63"/>
      <c r="I649" s="59"/>
    </row>
    <row r="650" spans="1:9" s="33" customFormat="1" ht="15.75" x14ac:dyDescent="0.25">
      <c r="D650" s="63" t="s">
        <v>188</v>
      </c>
      <c r="E650" s="59"/>
      <c r="F650" s="63"/>
      <c r="G650" s="59"/>
      <c r="H650" s="63"/>
      <c r="I650" s="59"/>
    </row>
    <row r="651" spans="1:9" s="33" customFormat="1" ht="15.75" x14ac:dyDescent="0.25">
      <c r="A651" s="114" t="s">
        <v>1459</v>
      </c>
      <c r="B651" s="114" t="s">
        <v>1459</v>
      </c>
      <c r="C651" s="33" t="b">
        <f t="shared" ref="C651:C653" si="12">A651=B651</f>
        <v>1</v>
      </c>
      <c r="D651" s="58" t="s">
        <v>1460</v>
      </c>
      <c r="E651" s="59"/>
      <c r="F651" s="27">
        <v>182362.0337</v>
      </c>
      <c r="G651" s="28">
        <v>734402674.17999995</v>
      </c>
      <c r="H651" s="28">
        <v>0.56918157999999996</v>
      </c>
      <c r="I651" s="59"/>
    </row>
    <row r="652" spans="1:9" s="33" customFormat="1" ht="15.75" x14ac:dyDescent="0.25">
      <c r="A652" s="114" t="s">
        <v>1377</v>
      </c>
      <c r="B652" s="114" t="s">
        <v>1377</v>
      </c>
      <c r="C652" s="33" t="b">
        <f t="shared" si="12"/>
        <v>1</v>
      </c>
      <c r="D652" s="58" t="s">
        <v>1378</v>
      </c>
      <c r="E652" s="59"/>
      <c r="F652" s="27">
        <v>146386.9877</v>
      </c>
      <c r="G652" s="28">
        <v>487386736.24000013</v>
      </c>
      <c r="H652" s="28">
        <v>0.37773765999999998</v>
      </c>
      <c r="I652" s="59"/>
    </row>
    <row r="653" spans="1:9" s="33" customFormat="1" ht="15.75" x14ac:dyDescent="0.25">
      <c r="A653" s="115" t="s">
        <v>1832</v>
      </c>
      <c r="B653" s="115" t="s">
        <v>1832</v>
      </c>
      <c r="C653" s="33" t="b">
        <f t="shared" si="12"/>
        <v>1</v>
      </c>
      <c r="D653" s="58" t="s">
        <v>1833</v>
      </c>
      <c r="E653" s="59"/>
      <c r="F653" s="27">
        <v>488350.90120000002</v>
      </c>
      <c r="G653" s="28">
        <v>633638908.10000002</v>
      </c>
      <c r="H653" s="28">
        <v>0.49108698000000001</v>
      </c>
      <c r="I653" s="59"/>
    </row>
    <row r="654" spans="1:9" s="33" customFormat="1" ht="15.75" x14ac:dyDescent="0.25">
      <c r="D654" s="61" t="s">
        <v>185</v>
      </c>
      <c r="E654" s="35"/>
      <c r="F654" s="64">
        <f>SUM(F651:F653)</f>
        <v>817099.92259999993</v>
      </c>
      <c r="G654" s="65">
        <f>SUM(G651:G653)</f>
        <v>1855428318.52</v>
      </c>
      <c r="H654" s="65">
        <f>SUM(H651:H653)</f>
        <v>1.4380062199999999</v>
      </c>
      <c r="I654" s="38"/>
    </row>
    <row r="655" spans="1:9" s="33" customFormat="1" ht="15.75" x14ac:dyDescent="0.25">
      <c r="D655" s="63"/>
      <c r="E655" s="59"/>
      <c r="F655" s="63"/>
      <c r="G655" s="59"/>
      <c r="H655" s="63"/>
      <c r="I655" s="59"/>
    </row>
    <row r="656" spans="1:9" s="33" customFormat="1" ht="15.75" x14ac:dyDescent="0.25">
      <c r="D656" s="63" t="s">
        <v>189</v>
      </c>
      <c r="E656" s="59"/>
      <c r="F656" s="63"/>
      <c r="G656" s="113">
        <v>1992469143.2801971</v>
      </c>
      <c r="H656" s="62">
        <f>G656/$G$660*100</f>
        <v>1.5442165017274334</v>
      </c>
      <c r="I656" s="59"/>
    </row>
    <row r="657" spans="4:13" s="33" customFormat="1" ht="15.75" x14ac:dyDescent="0.25">
      <c r="D657" s="76"/>
      <c r="E657" s="77"/>
      <c r="F657" s="76"/>
      <c r="G657" s="78"/>
      <c r="H657" s="63"/>
      <c r="I657" s="59"/>
    </row>
    <row r="658" spans="4:13" s="33" customFormat="1" ht="15.75" x14ac:dyDescent="0.25">
      <c r="D658" s="34" t="s">
        <v>190</v>
      </c>
      <c r="E658" s="35"/>
      <c r="F658" s="64"/>
      <c r="G658" s="65">
        <f>G654+G656+G657</f>
        <v>3847897461.8001971</v>
      </c>
      <c r="H658" s="65">
        <f>H654+H656</f>
        <v>2.9822227217274335</v>
      </c>
      <c r="I658" s="38"/>
    </row>
    <row r="659" spans="4:13" s="33" customFormat="1" ht="15.75" x14ac:dyDescent="0.25">
      <c r="E659" s="47"/>
      <c r="F659" s="66"/>
      <c r="G659" s="67"/>
      <c r="H659" s="67"/>
      <c r="I659" s="50"/>
    </row>
    <row r="660" spans="4:13" s="33" customFormat="1" ht="15.75" x14ac:dyDescent="0.25">
      <c r="D660" s="34" t="s">
        <v>87</v>
      </c>
      <c r="E660" s="35"/>
      <c r="F660" s="36"/>
      <c r="G660" s="37">
        <f>G92+G298+G638+G641+G658</f>
        <v>129027836514.59023</v>
      </c>
      <c r="H660" s="65">
        <f>H92+H298+H638+H641+H658</f>
        <v>99.999999961727426</v>
      </c>
      <c r="I660" s="38"/>
    </row>
    <row r="661" spans="4:13" s="33" customFormat="1" ht="15.75" x14ac:dyDescent="0.25">
      <c r="D661" s="39"/>
      <c r="E661" s="40"/>
      <c r="F661" s="41"/>
      <c r="G661" s="42"/>
      <c r="H661" s="40"/>
      <c r="I661" s="39"/>
      <c r="M661" s="49"/>
    </row>
    <row r="662" spans="4:13" s="33" customFormat="1" ht="15.75" x14ac:dyDescent="0.25">
      <c r="D662" s="34" t="s">
        <v>88</v>
      </c>
      <c r="E662" s="68"/>
      <c r="F662" s="36"/>
      <c r="G662" s="37"/>
      <c r="H662" s="37">
        <v>14.68</v>
      </c>
      <c r="I662" s="39"/>
    </row>
    <row r="663" spans="4:13" s="33" customFormat="1" ht="15.75" x14ac:dyDescent="0.25">
      <c r="D663" s="34" t="s">
        <v>89</v>
      </c>
      <c r="E663" s="68"/>
      <c r="F663" s="36"/>
      <c r="G663" s="37"/>
      <c r="H663" s="37">
        <v>7.24</v>
      </c>
      <c r="I663" s="39"/>
    </row>
    <row r="664" spans="4:13" s="33" customFormat="1" ht="15.75" x14ac:dyDescent="0.25">
      <c r="D664" s="34" t="s">
        <v>90</v>
      </c>
      <c r="E664" s="68"/>
      <c r="F664" s="36"/>
      <c r="G664" s="37"/>
      <c r="H664" s="107">
        <v>7.2599999999999998E-2</v>
      </c>
      <c r="I664" s="39"/>
    </row>
    <row r="665" spans="4:13" s="33" customFormat="1" ht="15.75" x14ac:dyDescent="0.25">
      <c r="D665" s="69"/>
      <c r="E665" s="40"/>
      <c r="F665" s="41"/>
      <c r="G665" s="81"/>
      <c r="H665" s="82"/>
      <c r="I665" s="39"/>
    </row>
    <row r="666" spans="4:13" s="33" customFormat="1" ht="15.75" x14ac:dyDescent="0.25">
      <c r="D666" s="104"/>
      <c r="E666" s="105"/>
      <c r="F666" s="89"/>
      <c r="G666" s="106"/>
      <c r="H666" s="106"/>
      <c r="I666" s="39"/>
    </row>
    <row r="667" spans="4:13" s="33" customFormat="1" ht="30" x14ac:dyDescent="0.25">
      <c r="D667" s="94" t="s">
        <v>5</v>
      </c>
      <c r="E667" s="95"/>
      <c r="F667" s="96"/>
      <c r="G667" s="98" t="s">
        <v>3</v>
      </c>
      <c r="H667" s="99" t="s">
        <v>859</v>
      </c>
      <c r="I667" s="39"/>
    </row>
    <row r="668" spans="4:13" s="33" customFormat="1" ht="15.75" x14ac:dyDescent="0.25">
      <c r="D668" s="69" t="s">
        <v>48</v>
      </c>
      <c r="E668" s="91"/>
      <c r="F668" s="41"/>
      <c r="G668" s="81">
        <v>30522932168.260017</v>
      </c>
      <c r="H668" s="82">
        <v>0.23656083053681673</v>
      </c>
      <c r="I668" s="39"/>
    </row>
    <row r="669" spans="4:13" s="33" customFormat="1" ht="15.75" x14ac:dyDescent="0.25">
      <c r="D669" s="69" t="s">
        <v>54</v>
      </c>
      <c r="E669" s="91"/>
      <c r="F669" s="41"/>
      <c r="G669" s="29">
        <v>1573107284.9400001</v>
      </c>
      <c r="H669" s="82">
        <v>1.2191999241668436E-2</v>
      </c>
      <c r="I669" s="39"/>
    </row>
    <row r="670" spans="4:13" s="33" customFormat="1" ht="15.75" x14ac:dyDescent="0.25">
      <c r="D670" s="69" t="s">
        <v>49</v>
      </c>
      <c r="E670" s="91"/>
      <c r="F670" s="41"/>
      <c r="G670" s="29">
        <v>0</v>
      </c>
      <c r="H670" s="82">
        <v>0</v>
      </c>
      <c r="I670" s="39"/>
    </row>
    <row r="671" spans="4:13" s="33" customFormat="1" ht="15.75" x14ac:dyDescent="0.25">
      <c r="D671" s="69" t="s">
        <v>55</v>
      </c>
      <c r="E671" s="91"/>
      <c r="F671" s="41"/>
      <c r="G671" s="29">
        <v>0</v>
      </c>
      <c r="H671" s="82">
        <v>0</v>
      </c>
      <c r="I671" s="39"/>
    </row>
    <row r="672" spans="4:13" s="33" customFormat="1" ht="15.75" x14ac:dyDescent="0.25">
      <c r="D672" s="69" t="s">
        <v>91</v>
      </c>
      <c r="E672" s="91"/>
      <c r="F672" s="41"/>
      <c r="G672" s="29">
        <v>0</v>
      </c>
      <c r="H672" s="82">
        <v>0</v>
      </c>
      <c r="I672" s="39"/>
    </row>
    <row r="673" spans="4:9" s="33" customFormat="1" ht="15.75" x14ac:dyDescent="0.25">
      <c r="D673" s="69" t="s">
        <v>92</v>
      </c>
      <c r="E673" s="91"/>
      <c r="F673" s="41"/>
      <c r="G673" s="29">
        <v>0</v>
      </c>
      <c r="H673" s="82">
        <v>0</v>
      </c>
      <c r="I673" s="39"/>
    </row>
    <row r="674" spans="4:9" s="33" customFormat="1" ht="15.75" x14ac:dyDescent="0.25">
      <c r="D674" s="69" t="s">
        <v>72</v>
      </c>
      <c r="E674" s="91"/>
      <c r="F674" s="41"/>
      <c r="G674" s="29">
        <v>0</v>
      </c>
      <c r="H674" s="82">
        <v>0</v>
      </c>
      <c r="I674" s="39"/>
    </row>
    <row r="675" spans="4:9" s="33" customFormat="1" ht="15.75" x14ac:dyDescent="0.25">
      <c r="D675" s="69" t="s">
        <v>93</v>
      </c>
      <c r="E675" s="91"/>
      <c r="F675" s="41"/>
      <c r="G675" s="29">
        <v>0</v>
      </c>
      <c r="H675" s="82">
        <v>0</v>
      </c>
      <c r="I675" s="39"/>
    </row>
    <row r="676" spans="4:9" s="33" customFormat="1" ht="15.75" x14ac:dyDescent="0.25">
      <c r="D676" s="69" t="s">
        <v>94</v>
      </c>
      <c r="E676" s="91"/>
      <c r="F676" s="41"/>
      <c r="G676" s="29">
        <v>0</v>
      </c>
      <c r="H676" s="82">
        <v>0</v>
      </c>
      <c r="I676" s="39"/>
    </row>
    <row r="677" spans="4:9" s="33" customFormat="1" ht="15.75" x14ac:dyDescent="0.25">
      <c r="D677" s="69" t="s">
        <v>95</v>
      </c>
      <c r="E677" s="92"/>
      <c r="F677" s="89"/>
      <c r="G677" s="90">
        <v>0</v>
      </c>
      <c r="H677" s="82">
        <v>0</v>
      </c>
      <c r="I677" s="39"/>
    </row>
    <row r="678" spans="4:9" x14ac:dyDescent="0.25">
      <c r="D678" s="24" t="s">
        <v>860</v>
      </c>
      <c r="E678" s="93"/>
      <c r="G678" s="62">
        <v>0</v>
      </c>
      <c r="H678" s="82">
        <v>0</v>
      </c>
    </row>
    <row r="679" spans="4:9" x14ac:dyDescent="0.25">
      <c r="D679" s="100" t="s">
        <v>861</v>
      </c>
      <c r="E679" s="101"/>
      <c r="F679" s="102"/>
      <c r="G679" s="103">
        <v>32096039453.200016</v>
      </c>
      <c r="H679" s="97">
        <v>0.24875282977848517</v>
      </c>
    </row>
    <row r="682" spans="4:9" x14ac:dyDescent="0.25">
      <c r="D682" s="100" t="s">
        <v>862</v>
      </c>
      <c r="E682" s="108">
        <v>22.2895</v>
      </c>
    </row>
    <row r="683" spans="4:9" x14ac:dyDescent="0.25">
      <c r="D683" s="100" t="s">
        <v>863</v>
      </c>
      <c r="E683" s="108">
        <v>22.486499999999999</v>
      </c>
    </row>
    <row r="685" spans="4:9" x14ac:dyDescent="0.25">
      <c r="D685" s="100" t="s">
        <v>873</v>
      </c>
      <c r="E685" s="110">
        <v>23254500000</v>
      </c>
    </row>
    <row r="687" spans="4:9" x14ac:dyDescent="0.25">
      <c r="D687" s="24" t="s">
        <v>1751</v>
      </c>
    </row>
    <row r="689" spans="4:9" ht="30" x14ac:dyDescent="0.25">
      <c r="D689" s="117" t="s">
        <v>1752</v>
      </c>
      <c r="E689" s="117" t="s">
        <v>1753</v>
      </c>
      <c r="F689" s="117" t="s">
        <v>1754</v>
      </c>
      <c r="G689" s="117" t="s">
        <v>1755</v>
      </c>
      <c r="H689" s="117" t="s">
        <v>1756</v>
      </c>
      <c r="I689" s="117" t="s">
        <v>1755</v>
      </c>
    </row>
    <row r="690" spans="4:9" ht="30" x14ac:dyDescent="0.25">
      <c r="D690" s="120" t="s">
        <v>1757</v>
      </c>
      <c r="E690" s="121" t="s">
        <v>1758</v>
      </c>
      <c r="F690" s="123">
        <v>39169154.109999999</v>
      </c>
      <c r="G690" s="122">
        <v>3.0347223248398231E-4</v>
      </c>
      <c r="H690" s="123">
        <v>39169154.109999999</v>
      </c>
      <c r="I690" s="122">
        <v>3.0347223248398231E-4</v>
      </c>
    </row>
  </sheetData>
  <sortState xmlns:xlrd2="http://schemas.microsoft.com/office/spreadsheetml/2017/richdata2" ref="A10:I61">
    <sortCondition ref="A10:A61"/>
  </sortState>
  <pageMargins left="0.7" right="0.7" top="0.75" bottom="0.75" header="0.3" footer="0.3"/>
  <pageSetup paperSize="9" scale="77" fitToHeight="25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APY</vt:lpstr>
      <vt:lpstr>APY!Print_Area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supriya.chavan</dc:creator>
  <cp:lastModifiedBy>Admin</cp:lastModifiedBy>
  <cp:lastPrinted>2016-05-10T11:49:15Z</cp:lastPrinted>
  <dcterms:created xsi:type="dcterms:W3CDTF">2016-01-07T05:21:00Z</dcterms:created>
  <dcterms:modified xsi:type="dcterms:W3CDTF">2024-07-05T13:29:21Z</dcterms:modified>
</cp:coreProperties>
</file>